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\Google Drive\UBT STATS\01_Statistikat e Llogarive Kombëtare\BPV sipas aktiviteteve ekonomike\"/>
    </mc:Choice>
  </mc:AlternateContent>
  <bookViews>
    <workbookView xWindow="0" yWindow="0" windowWidth="19200" windowHeight="11595" activeTab="1"/>
  </bookViews>
  <sheets>
    <sheet name="Rev. 1" sheetId="1" r:id="rId1"/>
    <sheet name="Rev. 2" sheetId="2" r:id="rId2"/>
  </sheets>
  <calcPr calcId="162913"/>
</workbook>
</file>

<file path=xl/calcChain.xml><?xml version="1.0" encoding="utf-8"?>
<calcChain xmlns="http://schemas.openxmlformats.org/spreadsheetml/2006/main">
  <c r="V16" i="2" l="1"/>
  <c r="Y16" i="2" s="1"/>
  <c r="V15" i="2" l="1"/>
  <c r="Y15" i="2" s="1"/>
  <c r="V13" i="2"/>
  <c r="Y14" i="2" l="1"/>
  <c r="Y11" i="2" l="1"/>
  <c r="Y13" i="2"/>
  <c r="V7" i="2"/>
  <c r="V12" i="2" l="1"/>
  <c r="V10" i="2"/>
  <c r="Y10" i="2" s="1"/>
  <c r="Y7" i="2" l="1"/>
  <c r="Y6" i="2"/>
  <c r="Y5" i="2"/>
  <c r="L11" i="1" l="1"/>
  <c r="P11" i="1" s="1"/>
  <c r="T11" i="1" s="1"/>
</calcChain>
</file>

<file path=xl/sharedStrings.xml><?xml version="1.0" encoding="utf-8"?>
<sst xmlns="http://schemas.openxmlformats.org/spreadsheetml/2006/main" count="84" uniqueCount="67">
  <si>
    <t>Qeveria e Kosovës</t>
  </si>
  <si>
    <t xml:space="preserve">Burimi: Agjencia e Statistikave të Kosovës. </t>
  </si>
  <si>
    <t>Nr.</t>
  </si>
  <si>
    <t>Aktivitetet ekonomike</t>
  </si>
  <si>
    <t>a</t>
  </si>
  <si>
    <t>b</t>
  </si>
  <si>
    <t>(13+14-15+16)</t>
  </si>
  <si>
    <t>Bujqësia, gjuetia, pylltaria dhe peshkimi</t>
  </si>
  <si>
    <t>Industria nxjerrëse</t>
  </si>
  <si>
    <t>Industria përpunuese</t>
  </si>
  <si>
    <t>Furnizimi me energji elektrike, me gaz dhe me ujë</t>
  </si>
  <si>
    <t>Ndërtimtaria</t>
  </si>
  <si>
    <t>Hotelet dhe restorantet</t>
  </si>
  <si>
    <t>Transporti, magazinimi dhe komunikacioni</t>
  </si>
  <si>
    <t>Ndërmjetesimi financiar</t>
  </si>
  <si>
    <t>Afarizmi me pasuri të patundshme, dhënia me qira dhe shërbime të afarizmit</t>
  </si>
  <si>
    <t>Administrimi publik dhe i mbrojtjes; sigurimi social i detyrueshëm (a+b)</t>
  </si>
  <si>
    <t>Donatorët</t>
  </si>
  <si>
    <t>Veprimtari të tjera shoqërore sociale, të shërbimeve dhe personale</t>
  </si>
  <si>
    <t>Gjithsej aktivitetet           (1 deri 12)</t>
  </si>
  <si>
    <t>Tatimet në produkte</t>
  </si>
  <si>
    <t>FISIM</t>
  </si>
  <si>
    <t>Tregetia me shumicë dhe pakicë; riparimi i automjeteve dhe motoçikletave dhe i artikujve për përdorim personal dhe shtëpiak</t>
  </si>
  <si>
    <t xml:space="preserve">Bruto Produkti Vendor       </t>
  </si>
  <si>
    <t>Subvencionet në produkte</t>
  </si>
  <si>
    <t>Tabela 1: Bruto produkti vendor sipas aktiviteteve ekonomike me çmime aktuale 2006-2012</t>
  </si>
  <si>
    <t>(Në mijëra €)</t>
  </si>
  <si>
    <t>Furnizimi me energji elektrike, me gaz</t>
  </si>
  <si>
    <t>Furnizimi me ujë</t>
  </si>
  <si>
    <t>Tregetia me shumicë dhe pakicë; riparimi i automjeteve dhe motoçikletave</t>
  </si>
  <si>
    <t xml:space="preserve">Transporti dhe magazinimi </t>
  </si>
  <si>
    <t>Informimi dhe komunikimi</t>
  </si>
  <si>
    <t>Aktivitetet financiare dhe të sigurimit</t>
  </si>
  <si>
    <t>Afarizmi me pasuri të patundshme</t>
  </si>
  <si>
    <t>Aktivitetet profesionale, shkencore dhe teknike</t>
  </si>
  <si>
    <t>Aktivitetet administrative dhe mbështetëse</t>
  </si>
  <si>
    <t xml:space="preserve">Administrimi publik dhe i mbrojtjes; sigurimi social i detyrueshëm </t>
  </si>
  <si>
    <t>Edukimi</t>
  </si>
  <si>
    <t>Shëndetësia dhe aktivitetet e punës sociale</t>
  </si>
  <si>
    <t>Art, zbavitje dhe rekreacion</t>
  </si>
  <si>
    <t>Shërbime tjera</t>
  </si>
  <si>
    <t>Aktivitetet e ekonomive familjare si punëdhënës; Mallra dhe shërbimet e padiferencuara që prodhojnë aktivitetet e familjeve për përdorim vetanak</t>
  </si>
  <si>
    <t xml:space="preserve">BVSH me çmime bazë </t>
  </si>
  <si>
    <t>Nace Rev.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</si>
  <si>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</si>
  <si>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</si>
  <si>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</si>
  <si>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</si>
  <si>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</si>
  <si>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</si>
  <si>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</si>
  <si>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</si>
  <si>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</si>
  <si>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</si>
  <si>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</si>
  <si>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</si>
  <si>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</si>
  <si>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</si>
  <si>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</si>
  <si>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</si>
  <si>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</si>
  <si>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</si>
  <si>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</si>
  <si>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</si>
  <si>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:</t>
  </si>
  <si>
    <t>Tabela 1: Bruto produkti vendor sipas aktiviteteve ekonomike me çmime aktuale 2008-2019 (Nace Rev.2)</t>
  </si>
  <si>
    <r>
      <t xml:space="preserve">Sqarim:  Informatat me </t>
    </r>
    <r>
      <rPr>
        <i/>
        <sz val="11"/>
        <color theme="1"/>
        <rFont val="Times New Roman"/>
        <family val="1"/>
      </rPr>
      <t>italic</t>
    </r>
    <r>
      <rPr>
        <sz val="11"/>
        <color theme="1"/>
        <rFont val="Times New Roman"/>
        <family val="1"/>
      </rPr>
      <t xml:space="preserve"> nënkuptojnë që nuk barazohen shumatoret.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</si>
</sst>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/>
    <xf numFmtId="0" fontId="1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5" fillId="2" borderId="41" xfId="0" applyFont="1" applyFill="1" applyBorder="1" applyAlignment="1">
      <alignment horizontal="right" vertical="top" wrapText="1"/>
    </xf>
    <xf numFmtId="0" fontId="5" fillId="2" borderId="42" xfId="0" applyFont="1" applyFill="1" applyBorder="1" applyAlignment="1">
      <alignment horizontal="right" vertical="top" wrapText="1"/>
    </xf>
    <xf numFmtId="0" fontId="5" fillId="2" borderId="43" xfId="0" applyFont="1" applyFill="1" applyBorder="1" applyAlignment="1">
      <alignment horizontal="right" vertical="top" wrapText="1"/>
    </xf>
    <xf numFmtId="0" fontId="5" fillId="2" borderId="44" xfId="0" applyFont="1" applyFill="1" applyBorder="1" applyAlignment="1">
      <alignment horizontal="right" vertical="top" wrapText="1"/>
    </xf>
    <xf numFmtId="0" fontId="5" fillId="2" borderId="45" xfId="0" applyFont="1" applyFill="1" applyBorder="1" applyAlignment="1">
      <alignment horizontal="right" vertical="top" wrapText="1"/>
    </xf>
    <xf numFmtId="0" fontId="3" fillId="0" borderId="0" xfId="0" applyFont="1"/>
    <xf numFmtId="0" fontId="5" fillId="2" borderId="31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20" xfId="0" applyFont="1" applyFill="1" applyBorder="1" applyAlignment="1">
      <alignment horizontal="right" vertical="top" wrapText="1"/>
    </xf>
    <xf numFmtId="0" fontId="3" fillId="2" borderId="46" xfId="0" applyFont="1" applyFill="1" applyBorder="1" applyAlignment="1">
      <alignment horizontal="right" vertical="top" wrapText="1"/>
    </xf>
    <xf numFmtId="0" fontId="3" fillId="2" borderId="47" xfId="0" applyFont="1" applyFill="1" applyBorder="1" applyAlignment="1">
      <alignment horizontal="right" vertical="top" wrapText="1"/>
    </xf>
    <xf numFmtId="0" fontId="3" fillId="2" borderId="48" xfId="0" applyFont="1" applyFill="1" applyBorder="1" applyAlignment="1">
      <alignment horizontal="right" vertical="top" wrapText="1"/>
    </xf>
    <xf numFmtId="0" fontId="3" fillId="0" borderId="32" xfId="0" applyFont="1" applyBorder="1" applyAlignment="1">
      <alignment horizontal="right" wrapText="1"/>
    </xf>
    <xf numFmtId="3" fontId="6" fillId="0" borderId="17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 vertical="center"/>
    </xf>
    <xf numFmtId="3" fontId="7" fillId="4" borderId="50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right" wrapText="1"/>
    </xf>
    <xf numFmtId="3" fontId="6" fillId="0" borderId="1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right" wrapText="1"/>
    </xf>
    <xf numFmtId="3" fontId="6" fillId="0" borderId="1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52" xfId="0" applyNumberFormat="1" applyFont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 vertical="center"/>
    </xf>
    <xf numFmtId="3" fontId="7" fillId="4" borderId="53" xfId="0" applyNumberFormat="1" applyFont="1" applyFill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/>
    </xf>
    <xf numFmtId="3" fontId="8" fillId="4" borderId="53" xfId="0" applyNumberFormat="1" applyFont="1" applyFill="1" applyBorder="1" applyAlignment="1">
      <alignment horizontal="right" vertical="center"/>
    </xf>
    <xf numFmtId="3" fontId="3" fillId="0" borderId="54" xfId="0" applyNumberFormat="1" applyFont="1" applyBorder="1" applyAlignment="1">
      <alignment horizontal="right" vertical="center"/>
    </xf>
    <xf numFmtId="3" fontId="3" fillId="0" borderId="54" xfId="0" applyNumberFormat="1" applyFont="1" applyFill="1" applyBorder="1" applyAlignment="1">
      <alignment horizontal="right"/>
    </xf>
    <xf numFmtId="3" fontId="3" fillId="4" borderId="54" xfId="0" applyNumberFormat="1" applyFont="1" applyFill="1" applyBorder="1" applyAlignment="1">
      <alignment horizontal="right" vertical="center"/>
    </xf>
    <xf numFmtId="0" fontId="5" fillId="0" borderId="26" xfId="0" applyFont="1" applyBorder="1"/>
    <xf numFmtId="0" fontId="5" fillId="0" borderId="27" xfId="0" applyFont="1" applyBorder="1"/>
    <xf numFmtId="0" fontId="3" fillId="0" borderId="27" xfId="0" applyFont="1" applyBorder="1"/>
    <xf numFmtId="0" fontId="3" fillId="0" borderId="28" xfId="0" applyFont="1" applyBorder="1"/>
    <xf numFmtId="0" fontId="5" fillId="0" borderId="29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30" xfId="0" applyFont="1" applyBorder="1"/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horizontal="right" vertical="top" wrapText="1"/>
    </xf>
    <xf numFmtId="0" fontId="3" fillId="2" borderId="22" xfId="0" applyFont="1" applyFill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/>
    </xf>
    <xf numFmtId="3" fontId="5" fillId="3" borderId="24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/>
    </xf>
    <xf numFmtId="3" fontId="5" fillId="3" borderId="1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 vertical="center"/>
    </xf>
    <xf numFmtId="3" fontId="5" fillId="3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right" wrapText="1"/>
    </xf>
    <xf numFmtId="3" fontId="6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3" borderId="40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right"/>
    </xf>
    <xf numFmtId="3" fontId="7" fillId="4" borderId="55" xfId="0" applyNumberFormat="1" applyFont="1" applyFill="1" applyBorder="1" applyAlignment="1">
      <alignment horizontal="right" vertical="center"/>
    </xf>
    <xf numFmtId="3" fontId="7" fillId="0" borderId="54" xfId="0" applyNumberFormat="1" applyFont="1" applyFill="1" applyBorder="1" applyAlignment="1">
      <alignment horizontal="right"/>
    </xf>
    <xf numFmtId="0" fontId="3" fillId="0" borderId="57" xfId="0" applyFont="1" applyBorder="1" applyAlignment="1">
      <alignment horizontal="right" wrapText="1"/>
    </xf>
    <xf numFmtId="3" fontId="6" fillId="0" borderId="58" xfId="0" applyNumberFormat="1" applyFont="1" applyBorder="1" applyAlignment="1">
      <alignment horizontal="right" vertical="center" wrapText="1"/>
    </xf>
    <xf numFmtId="3" fontId="6" fillId="0" borderId="59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20" width="15.7109375" customWidth="1"/>
  </cols>
  <sheetData>
    <row r="1" spans="1:20" s="16" customFormat="1" x14ac:dyDescent="0.25">
      <c r="A1" s="60" t="s">
        <v>25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s="16" customFormat="1" x14ac:dyDescent="0.25">
      <c r="A2" s="64" t="s">
        <v>26</v>
      </c>
      <c r="B2" s="65"/>
      <c r="C2" s="65"/>
      <c r="D2" s="65"/>
      <c r="E2" s="65"/>
      <c r="F2" s="65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s="16" customFormat="1" ht="151.5" customHeight="1" x14ac:dyDescent="0.25">
      <c r="A3" s="17" t="s">
        <v>3</v>
      </c>
      <c r="B3" s="68" t="s">
        <v>7</v>
      </c>
      <c r="C3" s="69" t="s">
        <v>8</v>
      </c>
      <c r="D3" s="68" t="s">
        <v>9</v>
      </c>
      <c r="E3" s="68" t="s">
        <v>10</v>
      </c>
      <c r="F3" s="68" t="s">
        <v>11</v>
      </c>
      <c r="G3" s="68" t="s">
        <v>22</v>
      </c>
      <c r="H3" s="68" t="s">
        <v>12</v>
      </c>
      <c r="I3" s="68" t="s">
        <v>13</v>
      </c>
      <c r="J3" s="68" t="s">
        <v>14</v>
      </c>
      <c r="K3" s="68" t="s">
        <v>15</v>
      </c>
      <c r="L3" s="68" t="s">
        <v>16</v>
      </c>
      <c r="M3" s="68" t="s">
        <v>0</v>
      </c>
      <c r="N3" s="68" t="s">
        <v>17</v>
      </c>
      <c r="O3" s="68" t="s">
        <v>18</v>
      </c>
      <c r="P3" s="68" t="s">
        <v>19</v>
      </c>
      <c r="Q3" s="68" t="s">
        <v>20</v>
      </c>
      <c r="R3" s="68" t="s">
        <v>21</v>
      </c>
      <c r="S3" s="70" t="s">
        <v>24</v>
      </c>
      <c r="T3" s="71" t="s">
        <v>23</v>
      </c>
    </row>
    <row r="4" spans="1:20" s="16" customFormat="1" x14ac:dyDescent="0.25">
      <c r="A4" s="17" t="s">
        <v>2</v>
      </c>
      <c r="B4" s="18">
        <v>1</v>
      </c>
      <c r="C4" s="19">
        <v>2</v>
      </c>
      <c r="D4" s="20">
        <v>3</v>
      </c>
      <c r="E4" s="21">
        <v>4</v>
      </c>
      <c r="F4" s="72">
        <v>5</v>
      </c>
      <c r="G4" s="21">
        <v>6</v>
      </c>
      <c r="H4" s="72">
        <v>7</v>
      </c>
      <c r="I4" s="21">
        <v>8</v>
      </c>
      <c r="J4" s="72">
        <v>9</v>
      </c>
      <c r="K4" s="21">
        <v>10</v>
      </c>
      <c r="L4" s="72">
        <v>11</v>
      </c>
      <c r="M4" s="21" t="s">
        <v>4</v>
      </c>
      <c r="N4" s="72" t="s">
        <v>5</v>
      </c>
      <c r="O4" s="21">
        <v>12</v>
      </c>
      <c r="P4" s="72">
        <v>13</v>
      </c>
      <c r="Q4" s="21">
        <v>14</v>
      </c>
      <c r="R4" s="72">
        <v>15</v>
      </c>
      <c r="S4" s="21">
        <v>16</v>
      </c>
      <c r="T4" s="73" t="s">
        <v>6</v>
      </c>
    </row>
    <row r="5" spans="1:20" s="16" customFormat="1" x14ac:dyDescent="0.25">
      <c r="A5" s="25">
        <v>2006</v>
      </c>
      <c r="B5" s="26">
        <v>372375</v>
      </c>
      <c r="C5" s="27">
        <v>20372</v>
      </c>
      <c r="D5" s="28">
        <v>310950</v>
      </c>
      <c r="E5" s="29">
        <v>100339</v>
      </c>
      <c r="F5" s="27">
        <v>284183</v>
      </c>
      <c r="G5" s="29">
        <v>343790</v>
      </c>
      <c r="H5" s="27">
        <v>24509</v>
      </c>
      <c r="I5" s="29">
        <v>145534</v>
      </c>
      <c r="J5" s="27">
        <v>96058</v>
      </c>
      <c r="K5" s="29">
        <v>408715</v>
      </c>
      <c r="L5" s="46">
        <v>553704</v>
      </c>
      <c r="M5" s="29">
        <v>223404</v>
      </c>
      <c r="N5" s="29">
        <v>330300</v>
      </c>
      <c r="O5" s="27">
        <v>84156</v>
      </c>
      <c r="P5" s="74">
        <v>2744685</v>
      </c>
      <c r="Q5" s="27">
        <v>501222</v>
      </c>
      <c r="R5" s="29">
        <v>75447</v>
      </c>
      <c r="S5" s="27">
        <v>-50049</v>
      </c>
      <c r="T5" s="75">
        <v>3120411</v>
      </c>
    </row>
    <row r="6" spans="1:20" s="16" customFormat="1" x14ac:dyDescent="0.25">
      <c r="A6" s="36">
        <v>2007</v>
      </c>
      <c r="B6" s="37">
        <v>479603</v>
      </c>
      <c r="C6" s="38">
        <v>17989</v>
      </c>
      <c r="D6" s="39">
        <v>289177</v>
      </c>
      <c r="E6" s="40">
        <v>137671</v>
      </c>
      <c r="F6" s="38">
        <v>343541</v>
      </c>
      <c r="G6" s="40">
        <v>423839</v>
      </c>
      <c r="H6" s="38">
        <v>25644</v>
      </c>
      <c r="I6" s="40">
        <v>122667</v>
      </c>
      <c r="J6" s="38">
        <v>149669</v>
      </c>
      <c r="K6" s="40">
        <v>426346</v>
      </c>
      <c r="L6" s="41">
        <v>540229</v>
      </c>
      <c r="M6" s="40">
        <v>225870</v>
      </c>
      <c r="N6" s="40">
        <v>314359</v>
      </c>
      <c r="O6" s="38">
        <v>77551</v>
      </c>
      <c r="P6" s="76">
        <v>3033924</v>
      </c>
      <c r="Q6" s="38">
        <v>577089</v>
      </c>
      <c r="R6" s="40">
        <v>91866</v>
      </c>
      <c r="S6" s="38">
        <v>-58379</v>
      </c>
      <c r="T6" s="77">
        <v>3460678</v>
      </c>
    </row>
    <row r="7" spans="1:20" s="16" customFormat="1" x14ac:dyDescent="0.25">
      <c r="A7" s="42">
        <v>2008</v>
      </c>
      <c r="B7" s="43">
        <v>526334</v>
      </c>
      <c r="C7" s="44">
        <v>31383</v>
      </c>
      <c r="D7" s="32">
        <v>418839</v>
      </c>
      <c r="E7" s="30">
        <v>152128</v>
      </c>
      <c r="F7" s="44">
        <v>326606</v>
      </c>
      <c r="G7" s="30">
        <v>553972</v>
      </c>
      <c r="H7" s="44">
        <v>40390</v>
      </c>
      <c r="I7" s="30">
        <v>232650</v>
      </c>
      <c r="J7" s="44">
        <v>164050</v>
      </c>
      <c r="K7" s="30">
        <v>385759</v>
      </c>
      <c r="L7" s="29">
        <v>549442</v>
      </c>
      <c r="M7" s="30">
        <v>247242</v>
      </c>
      <c r="N7" s="30">
        <v>302200</v>
      </c>
      <c r="O7" s="44">
        <v>105780</v>
      </c>
      <c r="P7" s="78">
        <v>3487334</v>
      </c>
      <c r="Q7" s="44">
        <v>641890</v>
      </c>
      <c r="R7" s="30">
        <v>117611</v>
      </c>
      <c r="S7" s="44">
        <v>-71289</v>
      </c>
      <c r="T7" s="79">
        <v>3940324</v>
      </c>
    </row>
    <row r="8" spans="1:20" s="16" customFormat="1" x14ac:dyDescent="0.25">
      <c r="A8" s="42">
        <v>2009</v>
      </c>
      <c r="B8" s="26">
        <v>532720</v>
      </c>
      <c r="C8" s="44">
        <v>29916</v>
      </c>
      <c r="D8" s="32">
        <v>465852</v>
      </c>
      <c r="E8" s="30">
        <v>170971</v>
      </c>
      <c r="F8" s="44">
        <v>336233</v>
      </c>
      <c r="G8" s="30">
        <v>574487</v>
      </c>
      <c r="H8" s="44">
        <v>30794</v>
      </c>
      <c r="I8" s="30">
        <v>149062</v>
      </c>
      <c r="J8" s="44">
        <v>190583</v>
      </c>
      <c r="K8" s="30">
        <v>382111</v>
      </c>
      <c r="L8" s="80">
        <v>542376</v>
      </c>
      <c r="M8" s="30">
        <v>281576</v>
      </c>
      <c r="N8" s="30">
        <v>260800</v>
      </c>
      <c r="O8" s="44">
        <v>127805</v>
      </c>
      <c r="P8" s="81">
        <v>3532911</v>
      </c>
      <c r="Q8" s="44">
        <v>686650</v>
      </c>
      <c r="R8" s="30">
        <v>111055</v>
      </c>
      <c r="S8" s="44">
        <v>-100719</v>
      </c>
      <c r="T8" s="82">
        <v>4007788</v>
      </c>
    </row>
    <row r="9" spans="1:20" s="16" customFormat="1" x14ac:dyDescent="0.25">
      <c r="A9" s="25">
        <v>2010</v>
      </c>
      <c r="B9" s="26">
        <v>630342</v>
      </c>
      <c r="C9" s="44">
        <v>48763</v>
      </c>
      <c r="D9" s="32">
        <v>411899</v>
      </c>
      <c r="E9" s="30">
        <v>179889</v>
      </c>
      <c r="F9" s="44">
        <v>371939</v>
      </c>
      <c r="G9" s="30">
        <v>615124</v>
      </c>
      <c r="H9" s="44">
        <v>61149</v>
      </c>
      <c r="I9" s="30">
        <v>157942</v>
      </c>
      <c r="J9" s="44">
        <v>194603</v>
      </c>
      <c r="K9" s="30">
        <v>356853</v>
      </c>
      <c r="L9" s="46">
        <v>563661</v>
      </c>
      <c r="M9" s="30">
        <v>337061</v>
      </c>
      <c r="N9" s="30">
        <v>226600</v>
      </c>
      <c r="O9" s="44">
        <v>104649</v>
      </c>
      <c r="P9" s="74">
        <v>3696813</v>
      </c>
      <c r="Q9" s="44">
        <v>795523.7</v>
      </c>
      <c r="R9" s="30">
        <v>120515</v>
      </c>
      <c r="S9" s="44">
        <v>-80677</v>
      </c>
      <c r="T9" s="75">
        <v>4291144</v>
      </c>
    </row>
    <row r="10" spans="1:20" s="16" customFormat="1" x14ac:dyDescent="0.25">
      <c r="A10" s="42">
        <v>2011</v>
      </c>
      <c r="B10" s="26">
        <v>705535</v>
      </c>
      <c r="C10" s="44">
        <v>81120</v>
      </c>
      <c r="D10" s="32">
        <v>399431</v>
      </c>
      <c r="E10" s="30">
        <v>190280</v>
      </c>
      <c r="F10" s="44">
        <v>398162</v>
      </c>
      <c r="G10" s="30">
        <v>723308</v>
      </c>
      <c r="H10" s="44">
        <v>37102</v>
      </c>
      <c r="I10" s="30">
        <v>207775</v>
      </c>
      <c r="J10" s="44">
        <v>231246</v>
      </c>
      <c r="K10" s="30">
        <v>267082</v>
      </c>
      <c r="L10" s="41">
        <v>636541</v>
      </c>
      <c r="M10" s="30">
        <v>409531</v>
      </c>
      <c r="N10" s="30">
        <v>227010</v>
      </c>
      <c r="O10" s="44">
        <v>165572</v>
      </c>
      <c r="P10" s="76">
        <v>4043155</v>
      </c>
      <c r="Q10" s="44">
        <v>949830.6</v>
      </c>
      <c r="R10" s="30">
        <v>136704.1</v>
      </c>
      <c r="S10" s="44">
        <v>-80159</v>
      </c>
      <c r="T10" s="77">
        <v>4776122</v>
      </c>
    </row>
    <row r="11" spans="1:20" s="16" customFormat="1" ht="15.75" thickBot="1" x14ac:dyDescent="0.3">
      <c r="A11" s="83">
        <v>2012</v>
      </c>
      <c r="B11" s="84">
        <v>615379</v>
      </c>
      <c r="C11" s="85">
        <v>112693</v>
      </c>
      <c r="D11" s="86">
        <v>589216</v>
      </c>
      <c r="E11" s="87">
        <v>146263</v>
      </c>
      <c r="F11" s="85">
        <v>337174</v>
      </c>
      <c r="G11" s="87">
        <v>770584</v>
      </c>
      <c r="H11" s="85">
        <v>40459</v>
      </c>
      <c r="I11" s="87">
        <v>225026</v>
      </c>
      <c r="J11" s="85">
        <v>187413</v>
      </c>
      <c r="K11" s="87">
        <v>255785</v>
      </c>
      <c r="L11" s="85">
        <f t="shared" ref="L11" si="0">SUM(M11:N11)</f>
        <v>688261</v>
      </c>
      <c r="M11" s="87">
        <v>471181</v>
      </c>
      <c r="N11" s="87">
        <v>217080</v>
      </c>
      <c r="O11" s="85">
        <v>166879</v>
      </c>
      <c r="P11" s="88">
        <f t="shared" ref="P11" si="1">SUM(B11:L11,O11)</f>
        <v>4135132</v>
      </c>
      <c r="Q11" s="85">
        <v>973591.6</v>
      </c>
      <c r="R11" s="87">
        <v>110480</v>
      </c>
      <c r="S11" s="85">
        <v>-81844</v>
      </c>
      <c r="T11" s="89">
        <f t="shared" ref="T11" si="2">P11+Q11-R11+S11</f>
        <v>4916399.5999999996</v>
      </c>
    </row>
    <row r="12" spans="1:20" s="16" customFormat="1" x14ac:dyDescent="0.25">
      <c r="A12" s="90"/>
      <c r="B12" s="91"/>
      <c r="C12" s="92"/>
      <c r="D12" s="93"/>
      <c r="E12" s="93"/>
      <c r="F12" s="93"/>
      <c r="G12" s="93"/>
      <c r="H12" s="93"/>
      <c r="I12" s="93"/>
      <c r="J12" s="93"/>
      <c r="K12" s="92"/>
      <c r="L12" s="93"/>
      <c r="M12" s="93"/>
      <c r="N12" s="92"/>
      <c r="O12" s="93"/>
      <c r="P12" s="93"/>
      <c r="Q12" s="93"/>
      <c r="R12" s="93"/>
      <c r="S12" s="93"/>
      <c r="T12" s="93"/>
    </row>
    <row r="13" spans="1:20" s="16" customFormat="1" x14ac:dyDescent="0.25">
      <c r="A13" s="94"/>
      <c r="B13" s="91"/>
      <c r="C13" s="92"/>
      <c r="D13" s="93"/>
      <c r="E13" s="93"/>
      <c r="F13" s="93"/>
      <c r="G13" s="93"/>
      <c r="H13" s="93"/>
      <c r="I13" s="93"/>
      <c r="J13" s="93"/>
      <c r="K13" s="92"/>
      <c r="L13" s="93"/>
      <c r="M13" s="93"/>
      <c r="N13" s="92"/>
      <c r="O13" s="93"/>
      <c r="P13" s="93"/>
      <c r="Q13" s="93"/>
      <c r="R13" s="93"/>
      <c r="S13" s="93"/>
      <c r="T13" s="93"/>
    </row>
    <row r="14" spans="1:20" s="16" customFormat="1" x14ac:dyDescent="0.25">
      <c r="A14" s="9" t="s">
        <v>1</v>
      </c>
      <c r="D14" s="93"/>
      <c r="E14" s="93"/>
      <c r="F14" s="93"/>
      <c r="G14" s="93"/>
      <c r="H14" s="93"/>
      <c r="I14" s="93"/>
      <c r="J14" s="93"/>
      <c r="K14" s="92"/>
      <c r="L14" s="93"/>
      <c r="M14" s="93"/>
      <c r="N14" s="92"/>
      <c r="O14" s="93"/>
      <c r="P14" s="93"/>
      <c r="Q14" s="93"/>
      <c r="R14" s="93"/>
      <c r="S14" s="93"/>
      <c r="T14" s="93"/>
    </row>
    <row r="15" spans="1:2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showGridLines="0" tabSelected="1" workbookViewId="0">
      <pane xSplit="1" ySplit="4" topLeftCell="B14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20" width="15.7109375" style="1" customWidth="1"/>
    <col min="21" max="21" width="19.28515625" style="1" customWidth="1"/>
    <col min="22" max="22" width="16.5703125" style="1" customWidth="1"/>
    <col min="23" max="25" width="15.7109375" style="1" customWidth="1"/>
    <col min="26" max="16384" width="9.140625" style="1"/>
  </cols>
  <sheetData>
    <row r="1" spans="1:25" x14ac:dyDescent="0.25">
      <c r="A1" s="10" t="s">
        <v>65</v>
      </c>
      <c r="B1" s="7"/>
      <c r="C1" s="7"/>
      <c r="D1" s="7"/>
      <c r="E1" s="7"/>
      <c r="F1" s="7"/>
    </row>
    <row r="2" spans="1:25" ht="15.75" thickBot="1" x14ac:dyDescent="0.3">
      <c r="A2" s="10" t="s">
        <v>26</v>
      </c>
      <c r="B2" s="7"/>
      <c r="C2" s="7"/>
      <c r="D2" s="7"/>
      <c r="E2" s="7"/>
      <c r="F2" s="7"/>
    </row>
    <row r="3" spans="1:25" s="16" customFormat="1" ht="151.5" customHeight="1" x14ac:dyDescent="0.25">
      <c r="A3" s="11" t="s">
        <v>3</v>
      </c>
      <c r="B3" s="12" t="s">
        <v>7</v>
      </c>
      <c r="C3" s="13" t="s">
        <v>8</v>
      </c>
      <c r="D3" s="12" t="s">
        <v>9</v>
      </c>
      <c r="E3" s="12" t="s">
        <v>27</v>
      </c>
      <c r="F3" s="12" t="s">
        <v>28</v>
      </c>
      <c r="G3" s="12" t="s">
        <v>11</v>
      </c>
      <c r="H3" s="12" t="s">
        <v>29</v>
      </c>
      <c r="I3" s="12" t="s">
        <v>30</v>
      </c>
      <c r="J3" s="12" t="s">
        <v>12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38</v>
      </c>
      <c r="S3" s="12" t="s">
        <v>39</v>
      </c>
      <c r="T3" s="12" t="s">
        <v>40</v>
      </c>
      <c r="U3" s="12" t="s">
        <v>41</v>
      </c>
      <c r="V3" s="12" t="s">
        <v>42</v>
      </c>
      <c r="W3" s="12" t="s">
        <v>20</v>
      </c>
      <c r="X3" s="14" t="s">
        <v>24</v>
      </c>
      <c r="Y3" s="15" t="s">
        <v>23</v>
      </c>
    </row>
    <row r="4" spans="1:25" s="16" customFormat="1" x14ac:dyDescent="0.25">
      <c r="A4" s="17" t="s">
        <v>43</v>
      </c>
      <c r="B4" s="18" t="s">
        <v>44</v>
      </c>
      <c r="C4" s="19" t="s">
        <v>45</v>
      </c>
      <c r="D4" s="20" t="s">
        <v>46</v>
      </c>
      <c r="E4" s="21" t="s">
        <v>47</v>
      </c>
      <c r="F4" s="21" t="s">
        <v>48</v>
      </c>
      <c r="G4" s="21" t="s">
        <v>49</v>
      </c>
      <c r="H4" s="21" t="s">
        <v>50</v>
      </c>
      <c r="I4" s="21" t="s">
        <v>51</v>
      </c>
      <c r="J4" s="21" t="s">
        <v>52</v>
      </c>
      <c r="K4" s="21" t="s">
        <v>53</v>
      </c>
      <c r="L4" s="21" t="s">
        <v>54</v>
      </c>
      <c r="M4" s="21" t="s">
        <v>55</v>
      </c>
      <c r="N4" s="22" t="s">
        <v>56</v>
      </c>
      <c r="O4" s="22" t="s">
        <v>57</v>
      </c>
      <c r="P4" s="22" t="s">
        <v>58</v>
      </c>
      <c r="Q4" s="23" t="s">
        <v>59</v>
      </c>
      <c r="R4" s="22" t="s">
        <v>60</v>
      </c>
      <c r="S4" s="22" t="s">
        <v>61</v>
      </c>
      <c r="T4" s="22" t="s">
        <v>62</v>
      </c>
      <c r="U4" s="22" t="s">
        <v>63</v>
      </c>
      <c r="V4" s="21"/>
      <c r="W4" s="21"/>
      <c r="X4" s="22"/>
      <c r="Y4" s="24"/>
    </row>
    <row r="5" spans="1:25" s="16" customFormat="1" x14ac:dyDescent="0.25">
      <c r="A5" s="25">
        <v>2008</v>
      </c>
      <c r="B5" s="99">
        <v>574441</v>
      </c>
      <c r="C5" s="27">
        <v>119055</v>
      </c>
      <c r="D5" s="28">
        <v>429513</v>
      </c>
      <c r="E5" s="29">
        <v>83265</v>
      </c>
      <c r="F5" s="29">
        <v>19684</v>
      </c>
      <c r="G5" s="29">
        <v>257919</v>
      </c>
      <c r="H5" s="29">
        <v>448617</v>
      </c>
      <c r="I5" s="29">
        <v>127920</v>
      </c>
      <c r="J5" s="29">
        <v>21629</v>
      </c>
      <c r="K5" s="29">
        <v>30712</v>
      </c>
      <c r="L5" s="29">
        <v>127888</v>
      </c>
      <c r="M5" s="29">
        <v>425454</v>
      </c>
      <c r="N5" s="30">
        <v>43008</v>
      </c>
      <c r="O5" s="30">
        <v>8275</v>
      </c>
      <c r="P5" s="30">
        <v>431462</v>
      </c>
      <c r="Q5" s="31">
        <v>101766</v>
      </c>
      <c r="R5" s="30">
        <v>36154</v>
      </c>
      <c r="S5" s="30">
        <v>2583</v>
      </c>
      <c r="T5" s="30">
        <v>1491</v>
      </c>
      <c r="U5" s="32">
        <v>4</v>
      </c>
      <c r="V5" s="33">
        <v>3290837</v>
      </c>
      <c r="W5" s="27">
        <v>663214</v>
      </c>
      <c r="X5" s="34">
        <v>-71289</v>
      </c>
      <c r="Y5" s="35">
        <f>SUM(V5+W5+X5)</f>
        <v>3882762</v>
      </c>
    </row>
    <row r="6" spans="1:25" s="16" customFormat="1" x14ac:dyDescent="0.25">
      <c r="A6" s="36">
        <v>2009</v>
      </c>
      <c r="B6" s="37">
        <v>575192</v>
      </c>
      <c r="C6" s="38">
        <v>92225</v>
      </c>
      <c r="D6" s="39">
        <v>491251</v>
      </c>
      <c r="E6" s="40">
        <v>93106</v>
      </c>
      <c r="F6" s="40">
        <v>25564</v>
      </c>
      <c r="G6" s="40">
        <v>266846</v>
      </c>
      <c r="H6" s="40">
        <v>509468</v>
      </c>
      <c r="I6" s="40">
        <v>155892</v>
      </c>
      <c r="J6" s="40">
        <v>22196</v>
      </c>
      <c r="K6" s="40">
        <v>33330</v>
      </c>
      <c r="L6" s="40">
        <v>128666</v>
      </c>
      <c r="M6" s="40">
        <v>413718</v>
      </c>
      <c r="N6" s="30">
        <v>49880</v>
      </c>
      <c r="O6" s="30">
        <v>12530</v>
      </c>
      <c r="P6" s="41">
        <v>417523</v>
      </c>
      <c r="Q6" s="31">
        <v>115900</v>
      </c>
      <c r="R6" s="30">
        <v>44124</v>
      </c>
      <c r="S6" s="30">
        <v>3648</v>
      </c>
      <c r="T6" s="30">
        <v>7816</v>
      </c>
      <c r="U6" s="32">
        <v>5</v>
      </c>
      <c r="V6" s="33">
        <v>3458881</v>
      </c>
      <c r="W6" s="38">
        <v>711461</v>
      </c>
      <c r="X6" s="34">
        <v>-100719</v>
      </c>
      <c r="Y6" s="35">
        <f t="shared" ref="Y6:Y7" si="0">SUM(V6+W6+X6)</f>
        <v>4069623</v>
      </c>
    </row>
    <row r="7" spans="1:25" s="16" customFormat="1" x14ac:dyDescent="0.25">
      <c r="A7" s="42">
        <v>2010</v>
      </c>
      <c r="B7" s="43">
        <v>598838</v>
      </c>
      <c r="C7" s="44">
        <v>136399</v>
      </c>
      <c r="D7" s="32">
        <v>489304</v>
      </c>
      <c r="E7" s="30">
        <v>108249</v>
      </c>
      <c r="F7" s="30">
        <v>29936</v>
      </c>
      <c r="G7" s="30">
        <v>283165</v>
      </c>
      <c r="H7" s="30">
        <v>538761</v>
      </c>
      <c r="I7" s="30">
        <v>171433</v>
      </c>
      <c r="J7" s="30">
        <v>27477</v>
      </c>
      <c r="K7" s="30">
        <v>34547</v>
      </c>
      <c r="L7" s="30">
        <v>151483</v>
      </c>
      <c r="M7" s="30">
        <v>417021</v>
      </c>
      <c r="N7" s="30">
        <v>51586</v>
      </c>
      <c r="O7" s="30">
        <v>12114</v>
      </c>
      <c r="P7" s="30">
        <v>434705</v>
      </c>
      <c r="Q7" s="31">
        <v>122292</v>
      </c>
      <c r="R7" s="30">
        <v>57919</v>
      </c>
      <c r="S7" s="30">
        <v>11333</v>
      </c>
      <c r="T7" s="30">
        <v>10550</v>
      </c>
      <c r="U7" s="32">
        <v>5</v>
      </c>
      <c r="V7" s="33">
        <f>SUM(B7:U7)</f>
        <v>3687117</v>
      </c>
      <c r="W7" s="44">
        <v>795524</v>
      </c>
      <c r="X7" s="34">
        <v>-80677</v>
      </c>
      <c r="Y7" s="35">
        <f t="shared" si="0"/>
        <v>4401964</v>
      </c>
    </row>
    <row r="8" spans="1:25" s="16" customFormat="1" x14ac:dyDescent="0.25">
      <c r="A8" s="42">
        <v>2011</v>
      </c>
      <c r="B8" s="26">
        <v>614262</v>
      </c>
      <c r="C8" s="44">
        <v>124087</v>
      </c>
      <c r="D8" s="32">
        <v>493945</v>
      </c>
      <c r="E8" s="30">
        <v>123450</v>
      </c>
      <c r="F8" s="30">
        <v>34287</v>
      </c>
      <c r="G8" s="30">
        <v>361886</v>
      </c>
      <c r="H8" s="30">
        <v>535207</v>
      </c>
      <c r="I8" s="30">
        <v>186582</v>
      </c>
      <c r="J8" s="30">
        <v>34843</v>
      </c>
      <c r="K8" s="30">
        <v>42113</v>
      </c>
      <c r="L8" s="30">
        <v>173521</v>
      </c>
      <c r="M8" s="30">
        <v>416862</v>
      </c>
      <c r="N8" s="30">
        <v>62086</v>
      </c>
      <c r="O8" s="30">
        <v>19635</v>
      </c>
      <c r="P8" s="41">
        <v>476976</v>
      </c>
      <c r="Q8" s="31">
        <v>154861</v>
      </c>
      <c r="R8" s="30">
        <v>67380</v>
      </c>
      <c r="S8" s="30">
        <v>15394</v>
      </c>
      <c r="T8" s="30">
        <v>7484</v>
      </c>
      <c r="U8" s="32">
        <v>5</v>
      </c>
      <c r="V8" s="33">
        <v>3944864</v>
      </c>
      <c r="W8" s="44">
        <v>949831</v>
      </c>
      <c r="X8" s="34">
        <v>-80159</v>
      </c>
      <c r="Y8" s="35">
        <v>4814535</v>
      </c>
    </row>
    <row r="9" spans="1:25" s="16" customFormat="1" x14ac:dyDescent="0.25">
      <c r="A9" s="25">
        <v>2012</v>
      </c>
      <c r="B9" s="26">
        <v>617588</v>
      </c>
      <c r="C9" s="44">
        <v>114049</v>
      </c>
      <c r="D9" s="32">
        <v>549265</v>
      </c>
      <c r="E9" s="30">
        <v>128280</v>
      </c>
      <c r="F9" s="30">
        <v>36620</v>
      </c>
      <c r="G9" s="30">
        <v>341199</v>
      </c>
      <c r="H9" s="30">
        <v>611578</v>
      </c>
      <c r="I9" s="30">
        <v>187695</v>
      </c>
      <c r="J9" s="30">
        <v>39082</v>
      </c>
      <c r="K9" s="30">
        <v>54359</v>
      </c>
      <c r="L9" s="30">
        <v>192621</v>
      </c>
      <c r="M9" s="30">
        <v>437190</v>
      </c>
      <c r="N9" s="30">
        <v>72106</v>
      </c>
      <c r="O9" s="30">
        <v>22422</v>
      </c>
      <c r="P9" s="30">
        <v>497788</v>
      </c>
      <c r="Q9" s="31">
        <v>162005</v>
      </c>
      <c r="R9" s="30">
        <v>72006</v>
      </c>
      <c r="S9" s="30">
        <v>20262</v>
      </c>
      <c r="T9" s="30">
        <v>10898</v>
      </c>
      <c r="U9" s="32">
        <v>1</v>
      </c>
      <c r="V9" s="33">
        <v>4167016</v>
      </c>
      <c r="W9" s="44">
        <v>973592</v>
      </c>
      <c r="X9" s="34">
        <v>-81844</v>
      </c>
      <c r="Y9" s="35">
        <v>5058763</v>
      </c>
    </row>
    <row r="10" spans="1:25" s="16" customFormat="1" x14ac:dyDescent="0.25">
      <c r="A10" s="45">
        <v>2013</v>
      </c>
      <c r="B10" s="37">
        <v>638710</v>
      </c>
      <c r="C10" s="46">
        <v>118288</v>
      </c>
      <c r="D10" s="47">
        <v>584764</v>
      </c>
      <c r="E10" s="48">
        <v>144870</v>
      </c>
      <c r="F10" s="48">
        <v>52059</v>
      </c>
      <c r="G10" s="48">
        <v>352185</v>
      </c>
      <c r="H10" s="48">
        <v>655390</v>
      </c>
      <c r="I10" s="48">
        <v>193714</v>
      </c>
      <c r="J10" s="48">
        <v>89795</v>
      </c>
      <c r="K10" s="48">
        <v>53279</v>
      </c>
      <c r="L10" s="48">
        <v>213264</v>
      </c>
      <c r="M10" s="48">
        <v>475530</v>
      </c>
      <c r="N10" s="40">
        <v>74587</v>
      </c>
      <c r="O10" s="40">
        <v>21577</v>
      </c>
      <c r="P10" s="49">
        <v>495527</v>
      </c>
      <c r="Q10" s="50">
        <v>164556</v>
      </c>
      <c r="R10" s="40">
        <v>75251</v>
      </c>
      <c r="S10" s="40">
        <v>23754</v>
      </c>
      <c r="T10" s="40">
        <v>8409</v>
      </c>
      <c r="U10" s="39" t="s">
        <v>64</v>
      </c>
      <c r="V10" s="51">
        <f>SUM(B10:U10)</f>
        <v>4435509</v>
      </c>
      <c r="W10" s="46">
        <v>978075</v>
      </c>
      <c r="X10" s="52">
        <v>-86967</v>
      </c>
      <c r="Y10" s="53">
        <f>SUM(V10+W10+X10)</f>
        <v>5326617</v>
      </c>
    </row>
    <row r="11" spans="1:25" s="16" customFormat="1" x14ac:dyDescent="0.25">
      <c r="A11" s="36">
        <v>2014</v>
      </c>
      <c r="B11" s="54">
        <v>661820</v>
      </c>
      <c r="C11" s="38">
        <v>116411</v>
      </c>
      <c r="D11" s="39">
        <v>575830</v>
      </c>
      <c r="E11" s="40">
        <v>156739</v>
      </c>
      <c r="F11" s="40">
        <v>47078</v>
      </c>
      <c r="G11" s="40">
        <v>335153</v>
      </c>
      <c r="H11" s="40">
        <v>688580</v>
      </c>
      <c r="I11" s="40">
        <v>197360</v>
      </c>
      <c r="J11" s="40">
        <v>52093</v>
      </c>
      <c r="K11" s="40">
        <v>109251</v>
      </c>
      <c r="L11" s="40">
        <v>221158</v>
      </c>
      <c r="M11" s="40">
        <v>499116</v>
      </c>
      <c r="N11" s="40">
        <v>76593</v>
      </c>
      <c r="O11" s="40">
        <v>34082</v>
      </c>
      <c r="P11" s="49">
        <v>499169</v>
      </c>
      <c r="Q11" s="50">
        <v>217134</v>
      </c>
      <c r="R11" s="40">
        <v>97600</v>
      </c>
      <c r="S11" s="40">
        <v>22932</v>
      </c>
      <c r="T11" s="40">
        <v>9353</v>
      </c>
      <c r="U11" s="39" t="s">
        <v>64</v>
      </c>
      <c r="V11" s="55">
        <v>4617451</v>
      </c>
      <c r="W11" s="38">
        <v>971540</v>
      </c>
      <c r="X11" s="52">
        <v>-21497</v>
      </c>
      <c r="Y11" s="56">
        <f>SUM(V11+W11+X11)</f>
        <v>5567494</v>
      </c>
    </row>
    <row r="12" spans="1:25" s="16" customFormat="1" x14ac:dyDescent="0.25">
      <c r="A12" s="36">
        <v>2015</v>
      </c>
      <c r="B12" s="54">
        <v>599608</v>
      </c>
      <c r="C12" s="40">
        <v>118447</v>
      </c>
      <c r="D12" s="40">
        <v>625841</v>
      </c>
      <c r="E12" s="40">
        <v>191221</v>
      </c>
      <c r="F12" s="40">
        <v>48344</v>
      </c>
      <c r="G12" s="40">
        <v>397314</v>
      </c>
      <c r="H12" s="40">
        <v>712234</v>
      </c>
      <c r="I12" s="40">
        <v>209275</v>
      </c>
      <c r="J12" s="40">
        <v>60094</v>
      </c>
      <c r="K12" s="40">
        <v>108965</v>
      </c>
      <c r="L12" s="40">
        <v>212086</v>
      </c>
      <c r="M12" s="40">
        <v>499305</v>
      </c>
      <c r="N12" s="40">
        <v>90861</v>
      </c>
      <c r="O12" s="40">
        <v>33859</v>
      </c>
      <c r="P12" s="49">
        <v>454493</v>
      </c>
      <c r="Q12" s="40">
        <v>234071</v>
      </c>
      <c r="R12" s="40">
        <v>107790</v>
      </c>
      <c r="S12" s="40">
        <v>23653</v>
      </c>
      <c r="T12" s="40">
        <v>12744</v>
      </c>
      <c r="U12" s="40" t="s">
        <v>64</v>
      </c>
      <c r="V12" s="95">
        <f>SUM(B12:U12)</f>
        <v>4740205</v>
      </c>
      <c r="W12" s="40">
        <v>1097282</v>
      </c>
      <c r="X12" s="52">
        <v>-30479</v>
      </c>
      <c r="Y12" s="56">
        <v>5807009</v>
      </c>
    </row>
    <row r="13" spans="1:25" s="16" customFormat="1" x14ac:dyDescent="0.25">
      <c r="A13" s="36">
        <v>2016</v>
      </c>
      <c r="B13" s="54">
        <v>635044</v>
      </c>
      <c r="C13" s="40">
        <v>126698</v>
      </c>
      <c r="D13" s="40">
        <v>665852</v>
      </c>
      <c r="E13" s="40">
        <v>211821</v>
      </c>
      <c r="F13" s="40">
        <v>44870</v>
      </c>
      <c r="G13" s="40">
        <v>395438</v>
      </c>
      <c r="H13" s="40">
        <v>746731</v>
      </c>
      <c r="I13" s="40">
        <v>220501</v>
      </c>
      <c r="J13" s="40">
        <v>71861</v>
      </c>
      <c r="K13" s="40">
        <v>111556</v>
      </c>
      <c r="L13" s="40">
        <v>175836</v>
      </c>
      <c r="M13" s="40">
        <v>483836</v>
      </c>
      <c r="N13" s="40">
        <v>93868</v>
      </c>
      <c r="O13" s="40">
        <v>37189</v>
      </c>
      <c r="P13" s="49">
        <v>465893</v>
      </c>
      <c r="Q13" s="40">
        <v>242634</v>
      </c>
      <c r="R13" s="40">
        <v>112584</v>
      </c>
      <c r="S13" s="40">
        <v>24955</v>
      </c>
      <c r="T13" s="40">
        <v>12871</v>
      </c>
      <c r="U13" s="40" t="s">
        <v>64</v>
      </c>
      <c r="V13" s="95">
        <f>SUM(B13:U13)</f>
        <v>4880038</v>
      </c>
      <c r="W13" s="40">
        <v>1220098</v>
      </c>
      <c r="X13" s="52">
        <v>-30023</v>
      </c>
      <c r="Y13" s="53">
        <f>SUM(V13+W13+X13)</f>
        <v>6070113</v>
      </c>
    </row>
    <row r="14" spans="1:25" s="16" customFormat="1" x14ac:dyDescent="0.25">
      <c r="A14" s="36">
        <v>2017</v>
      </c>
      <c r="B14" s="54">
        <v>586136</v>
      </c>
      <c r="C14" s="40">
        <v>146914</v>
      </c>
      <c r="D14" s="40">
        <v>700160</v>
      </c>
      <c r="E14" s="40">
        <v>230777</v>
      </c>
      <c r="F14" s="40">
        <v>48380</v>
      </c>
      <c r="G14" s="40">
        <v>513474</v>
      </c>
      <c r="H14" s="40">
        <v>801309</v>
      </c>
      <c r="I14" s="40">
        <v>237855</v>
      </c>
      <c r="J14" s="40">
        <v>80517</v>
      </c>
      <c r="K14" s="40">
        <v>115841</v>
      </c>
      <c r="L14" s="40">
        <v>197336</v>
      </c>
      <c r="M14" s="40">
        <v>489038</v>
      </c>
      <c r="N14" s="40">
        <v>96113</v>
      </c>
      <c r="O14" s="40">
        <v>43212</v>
      </c>
      <c r="P14" s="49">
        <v>476617</v>
      </c>
      <c r="Q14" s="40">
        <v>244741</v>
      </c>
      <c r="R14" s="40">
        <v>115566</v>
      </c>
      <c r="S14" s="40">
        <v>26395</v>
      </c>
      <c r="T14" s="40">
        <v>13000</v>
      </c>
      <c r="U14" s="40" t="s">
        <v>64</v>
      </c>
      <c r="V14" s="55">
        <v>5163379</v>
      </c>
      <c r="W14" s="40">
        <v>1300192</v>
      </c>
      <c r="X14" s="52">
        <v>-49710</v>
      </c>
      <c r="Y14" s="53">
        <f>SUM(V14+W14+X14)</f>
        <v>6413861</v>
      </c>
    </row>
    <row r="15" spans="1:25" s="16" customFormat="1" x14ac:dyDescent="0.25">
      <c r="A15" s="36">
        <v>2018</v>
      </c>
      <c r="B15" s="54">
        <v>481997</v>
      </c>
      <c r="C15" s="40">
        <v>145462</v>
      </c>
      <c r="D15" s="40">
        <v>761545</v>
      </c>
      <c r="E15" s="40">
        <v>233085</v>
      </c>
      <c r="F15" s="40">
        <v>47091</v>
      </c>
      <c r="G15" s="40">
        <v>584952</v>
      </c>
      <c r="H15" s="40">
        <v>877222</v>
      </c>
      <c r="I15" s="40">
        <v>266381</v>
      </c>
      <c r="J15" s="40">
        <v>85981</v>
      </c>
      <c r="K15" s="40">
        <v>125063</v>
      </c>
      <c r="L15" s="40">
        <v>237817</v>
      </c>
      <c r="M15" s="40">
        <v>500128</v>
      </c>
      <c r="N15" s="40">
        <v>97762</v>
      </c>
      <c r="O15" s="40">
        <v>47254</v>
      </c>
      <c r="P15" s="49">
        <v>522208</v>
      </c>
      <c r="Q15" s="40">
        <v>254570</v>
      </c>
      <c r="R15" s="40">
        <v>124973</v>
      </c>
      <c r="S15" s="40">
        <v>27563</v>
      </c>
      <c r="T15" s="40">
        <v>13130</v>
      </c>
      <c r="U15" s="40" t="s">
        <v>64</v>
      </c>
      <c r="V15" s="95">
        <f>SUM(B15:U15)</f>
        <v>5434184</v>
      </c>
      <c r="W15" s="40">
        <v>1341373</v>
      </c>
      <c r="X15" s="52">
        <v>-49644</v>
      </c>
      <c r="Y15" s="53">
        <f>SUM(V15+W15+X15)</f>
        <v>6725913</v>
      </c>
    </row>
    <row r="16" spans="1:25" s="16" customFormat="1" ht="15.75" thickBot="1" x14ac:dyDescent="0.3">
      <c r="A16" s="98">
        <v>2019</v>
      </c>
      <c r="B16" s="100">
        <v>545221</v>
      </c>
      <c r="C16" s="57">
        <v>145109</v>
      </c>
      <c r="D16" s="57">
        <v>828699</v>
      </c>
      <c r="E16" s="57">
        <v>247953</v>
      </c>
      <c r="F16" s="57">
        <v>46118</v>
      </c>
      <c r="G16" s="57">
        <v>606260</v>
      </c>
      <c r="H16" s="57">
        <v>922369</v>
      </c>
      <c r="I16" s="57">
        <v>278134</v>
      </c>
      <c r="J16" s="57">
        <v>94394</v>
      </c>
      <c r="K16" s="57">
        <v>124667</v>
      </c>
      <c r="L16" s="57">
        <v>269428</v>
      </c>
      <c r="M16" s="57">
        <v>504090</v>
      </c>
      <c r="N16" s="57">
        <v>99929</v>
      </c>
      <c r="O16" s="57">
        <v>51575</v>
      </c>
      <c r="P16" s="58">
        <v>561141</v>
      </c>
      <c r="Q16" s="57">
        <v>257933</v>
      </c>
      <c r="R16" s="57">
        <v>131006</v>
      </c>
      <c r="S16" s="57">
        <v>17597</v>
      </c>
      <c r="T16" s="57">
        <v>14599</v>
      </c>
      <c r="U16" s="57" t="s">
        <v>64</v>
      </c>
      <c r="V16" s="97">
        <f>SUM(B16:U16)</f>
        <v>5746222</v>
      </c>
      <c r="W16" s="57">
        <v>1419039</v>
      </c>
      <c r="X16" s="59">
        <v>-61502</v>
      </c>
      <c r="Y16" s="96">
        <f>SUM(V16+W16+X16)</f>
        <v>7103759</v>
      </c>
    </row>
    <row r="17" spans="1:25" x14ac:dyDescent="0.25">
      <c r="A17" s="2"/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4"/>
      <c r="N17" s="4"/>
      <c r="O17" s="4"/>
      <c r="P17" s="5"/>
      <c r="Q17" s="4"/>
      <c r="R17" s="4"/>
      <c r="S17" s="4"/>
      <c r="T17" s="5"/>
      <c r="U17" s="5"/>
      <c r="V17" s="5"/>
      <c r="W17" s="5"/>
      <c r="X17" s="5"/>
      <c r="Y17" s="5"/>
    </row>
    <row r="18" spans="1:25" x14ac:dyDescent="0.25">
      <c r="A18" s="8" t="s">
        <v>66</v>
      </c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4"/>
      <c r="N18" s="4"/>
      <c r="O18" s="4"/>
      <c r="P18" s="5"/>
      <c r="Q18" s="4"/>
      <c r="R18" s="4"/>
      <c r="S18" s="4"/>
      <c r="T18" s="5"/>
      <c r="U18" s="5"/>
      <c r="V18" s="5"/>
      <c r="W18" s="5"/>
      <c r="X18" s="5"/>
      <c r="Y18" s="5"/>
    </row>
    <row r="19" spans="1:25" x14ac:dyDescent="0.25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4"/>
      <c r="N19" s="4"/>
      <c r="O19" s="4"/>
      <c r="P19" s="5"/>
      <c r="Q19" s="4"/>
      <c r="R19" s="4"/>
      <c r="S19" s="4"/>
      <c r="T19" s="5"/>
      <c r="U19" s="5"/>
      <c r="V19" s="5"/>
      <c r="W19" s="5"/>
      <c r="X19" s="5"/>
      <c r="Y19" s="5"/>
    </row>
    <row r="20" spans="1:25" x14ac:dyDescent="0.25">
      <c r="A20" s="9" t="s">
        <v>1</v>
      </c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5"/>
      <c r="Q20" s="4"/>
      <c r="R20" s="4"/>
      <c r="S20" s="4"/>
      <c r="T20" s="5"/>
      <c r="U20" s="5"/>
      <c r="V20" s="5"/>
      <c r="W20" s="5"/>
      <c r="X20" s="5"/>
      <c r="Y20" s="5"/>
    </row>
    <row r="21" spans="1:2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</cp:lastModifiedBy>
  <cp:lastPrinted>2013-04-27T16:29:39Z</cp:lastPrinted>
  <dcterms:created xsi:type="dcterms:W3CDTF">2013-04-25T11:50:16Z</dcterms:created>
  <dcterms:modified xsi:type="dcterms:W3CDTF">2020-10-21T20:02:17Z</dcterms:modified>
</cp:coreProperties>
</file>