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1_Statistikat e Llogarive Kombëtare\BPV sipas aktiviteteve ekonomike\"/>
    </mc:Choice>
  </mc:AlternateContent>
  <bookViews>
    <workbookView xWindow="120" yWindow="105" windowWidth="15480" windowHeight="11250" activeTab="1"/>
  </bookViews>
  <sheets>
    <sheet name="Rev. 1" sheetId="3" r:id="rId1"/>
    <sheet name="Rev. 2" sheetId="4" r:id="rId2"/>
  </sheets>
  <calcPr calcId="162913"/>
</workbook>
</file>

<file path=xl/calcChain.xml><?xml version="1.0" encoding="utf-8"?>
<calcChain xmlns="http://schemas.openxmlformats.org/spreadsheetml/2006/main">
  <c r="V14" i="4" l="1"/>
  <c r="Y14" i="4" s="1"/>
  <c r="V13" i="4" l="1"/>
  <c r="V7" i="4"/>
  <c r="Y13" i="4" l="1"/>
  <c r="Y12" i="4"/>
  <c r="Y11" i="4" l="1"/>
  <c r="V9" i="4"/>
  <c r="Y9" i="4" s="1"/>
  <c r="Y10" i="4" l="1"/>
  <c r="Y8" i="4"/>
  <c r="Y6" i="4"/>
  <c r="Y5" i="4"/>
  <c r="T11" i="3" l="1"/>
</calcChain>
</file>

<file path=xl/sharedStrings.xml><?xml version="1.0" encoding="utf-8"?>
<sst xmlns="http://schemas.openxmlformats.org/spreadsheetml/2006/main" count="83" uniqueCount="67">
  <si>
    <t>Qeveria e Kosovës</t>
  </si>
  <si>
    <t xml:space="preserve">Burimi: Agjencia e Statistikave të Kosovës. </t>
  </si>
  <si>
    <t>Nr.</t>
  </si>
  <si>
    <t>Aktivitetet ekonomike</t>
  </si>
  <si>
    <t>a</t>
  </si>
  <si>
    <t>b</t>
  </si>
  <si>
    <t>Bujqësia, gjuetia, pylltaria dhe peshkimi</t>
  </si>
  <si>
    <t>Industria nxjerrëse</t>
  </si>
  <si>
    <t>Industria përpunuese</t>
  </si>
  <si>
    <t>Furnizimi me energji elektrike, me gaz dhe me ujë</t>
  </si>
  <si>
    <t>Ndërtimtaria</t>
  </si>
  <si>
    <t>Hotelet dhe restorantet</t>
  </si>
  <si>
    <t>Transporti, magazinimi dhe komunikacioni</t>
  </si>
  <si>
    <t>Ndërmjetesimi financiar</t>
  </si>
  <si>
    <t>Afarizmi me pasuri të patundshme, dhënia me qira dhe shërbime të afarizmit</t>
  </si>
  <si>
    <t>Administrimi publik dhe i mbrojtjes; sigurimi social i detyrueshëm (a+b)</t>
  </si>
  <si>
    <t>Donatorët</t>
  </si>
  <si>
    <t>Veprimtari të tjera shoqërore sociale, të shërbimeve dhe personale</t>
  </si>
  <si>
    <t>Tatimet në produkte</t>
  </si>
  <si>
    <t>FISIM</t>
  </si>
  <si>
    <t>Tregetia me shumicë dhe pakicë; riparimi i automjeteve dhe motoçikletave dhe i artikujve për përdorim personal dhe shtëpiak</t>
  </si>
  <si>
    <t xml:space="preserve">Bruto Produkti Vendor       </t>
  </si>
  <si>
    <t>Subvencionet në produkte</t>
  </si>
  <si>
    <t xml:space="preserve">Gjithsej aktivitetet           </t>
  </si>
  <si>
    <t>(Në mijëra euro)</t>
  </si>
  <si>
    <t>(13-14+15+16)</t>
  </si>
  <si>
    <t>Tabela 3: Bruto produkti vendor sipas aktiviteteve ekonomike me çmime konstante 2006-2012</t>
  </si>
  <si>
    <t>Furnizimi me energji elektrike, me gaz</t>
  </si>
  <si>
    <t>Furnizimi me ujë</t>
  </si>
  <si>
    <t>Tregetia me shumicë dhe pakicë; riparimi i automjeteve dhe motoçikletave</t>
  </si>
  <si>
    <t xml:space="preserve">Transporti dhe magazinimi </t>
  </si>
  <si>
    <t>Informimi dhe komunikimi</t>
  </si>
  <si>
    <t>Aktivitetet financiare dhe të sigurimit</t>
  </si>
  <si>
    <t>Afarizmi me pasuri të patundshme</t>
  </si>
  <si>
    <t>Aktivitetet profesionale, shkencore dhe teknike</t>
  </si>
  <si>
    <t>Aktivitetet administrative dhe mbështetëse</t>
  </si>
  <si>
    <t>Edukimi</t>
  </si>
  <si>
    <t>Shëndetësia dhe aktivitetet e punës sociale</t>
  </si>
  <si>
    <t>Art, zbavitje dhe rekreacion</t>
  </si>
  <si>
    <t>Shërbime tjera</t>
  </si>
  <si>
    <t>Aktivitetet e ekonomive familjare si punëdhënës; Mallra dhe shërbimet e padiferencuara që prodhojnë aktivitetet e familjeve për përdorim vetanak</t>
  </si>
  <si>
    <t xml:space="preserve">BVSH me çmime bazë </t>
  </si>
  <si>
    <t>BPV me çmime konstante</t>
  </si>
  <si>
    <t>Nace Rev.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</si>
  <si>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</si>
  <si>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</si>
  <si>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</si>
  <si>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</si>
  <si>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</si>
  <si>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</si>
  <si>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</si>
  <si>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</si>
  <si>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</si>
  <si>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</si>
  <si>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</si>
  <si>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</si>
  <si>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</si>
  <si>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</si>
  <si>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</si>
  <si>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</si>
  <si>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</si>
  <si>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</si>
  <si>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</si>
  <si>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</si>
  <si>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:</t>
  </si>
  <si>
    <t>Sqarim:  Informatat me italic nënkuptojnë që nuk barazohen shumatoret.</t>
  </si>
  <si>
    <t>Tabela 3: Bruto produkti vendor sipas aktiviteteve ekonomike me çmime konstante 2008-2018 (Nace Rev.2)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</si>
</sst>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40" xfId="0" applyFont="1" applyFill="1" applyBorder="1" applyAlignment="1">
      <alignment horizontal="right" vertical="top" wrapText="1"/>
    </xf>
    <xf numFmtId="0" fontId="1" fillId="2" borderId="41" xfId="0" applyFont="1" applyFill="1" applyBorder="1" applyAlignment="1">
      <alignment horizontal="right" vertical="top" wrapText="1"/>
    </xf>
    <xf numFmtId="0" fontId="1" fillId="2" borderId="42" xfId="0" applyFont="1" applyFill="1" applyBorder="1" applyAlignment="1">
      <alignment horizontal="right" vertical="top" wrapText="1"/>
    </xf>
    <xf numFmtId="0" fontId="1" fillId="2" borderId="43" xfId="0" applyFont="1" applyFill="1" applyBorder="1" applyAlignment="1">
      <alignment horizontal="right" vertical="top" wrapText="1"/>
    </xf>
    <xf numFmtId="0" fontId="1" fillId="2" borderId="44" xfId="0" applyFont="1" applyFill="1" applyBorder="1" applyAlignment="1">
      <alignment horizontal="right" vertical="top" wrapText="1"/>
    </xf>
    <xf numFmtId="0" fontId="1" fillId="2" borderId="30" xfId="0" applyFont="1" applyFill="1" applyBorder="1" applyAlignment="1">
      <alignment horizontal="right" vertical="top" wrapText="1"/>
    </xf>
    <xf numFmtId="0" fontId="2" fillId="2" borderId="16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45" xfId="0" applyFont="1" applyFill="1" applyBorder="1" applyAlignment="1">
      <alignment horizontal="right" vertical="top" wrapText="1"/>
    </xf>
    <xf numFmtId="0" fontId="2" fillId="2" borderId="46" xfId="0" applyFont="1" applyFill="1" applyBorder="1" applyAlignment="1">
      <alignment horizontal="right" vertical="top" wrapText="1"/>
    </xf>
    <xf numFmtId="0" fontId="2" fillId="2" borderId="47" xfId="0" applyFont="1" applyFill="1" applyBorder="1" applyAlignment="1">
      <alignment horizontal="right" vertical="top" wrapText="1"/>
    </xf>
    <xf numFmtId="0" fontId="2" fillId="0" borderId="31" xfId="0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 vertical="center"/>
    </xf>
    <xf numFmtId="3" fontId="4" fillId="3" borderId="4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right" wrapText="1"/>
    </xf>
    <xf numFmtId="3" fontId="3" fillId="0" borderId="1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/>
    </xf>
    <xf numFmtId="3" fontId="2" fillId="0" borderId="51" xfId="0" applyNumberFormat="1" applyFont="1" applyBorder="1" applyAlignment="1">
      <alignment horizontal="right" vertical="center"/>
    </xf>
    <xf numFmtId="3" fontId="2" fillId="0" borderId="10" xfId="0" quotePrefix="1" applyNumberFormat="1" applyFont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 vertical="center"/>
    </xf>
    <xf numFmtId="3" fontId="4" fillId="3" borderId="52" xfId="0" applyNumberFormat="1" applyFont="1" applyFill="1" applyBorder="1" applyAlignment="1">
      <alignment horizontal="right" vertical="center"/>
    </xf>
    <xf numFmtId="3" fontId="3" fillId="0" borderId="55" xfId="0" applyNumberFormat="1" applyFont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/>
    </xf>
    <xf numFmtId="3" fontId="2" fillId="0" borderId="53" xfId="0" applyNumberFormat="1" applyFont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/>
    </xf>
    <xf numFmtId="3" fontId="2" fillId="0" borderId="53" xfId="0" quotePrefix="1" applyNumberFormat="1" applyFont="1" applyBorder="1" applyAlignment="1">
      <alignment horizontal="right" vertical="center"/>
    </xf>
    <xf numFmtId="3" fontId="2" fillId="3" borderId="53" xfId="0" applyNumberFormat="1" applyFont="1" applyFill="1" applyBorder="1" applyAlignment="1">
      <alignment horizontal="right" vertical="center"/>
    </xf>
    <xf numFmtId="3" fontId="4" fillId="3" borderId="5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/>
    <xf numFmtId="0" fontId="2" fillId="0" borderId="0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6" xfId="0" applyFont="1" applyBorder="1"/>
    <xf numFmtId="0" fontId="2" fillId="0" borderId="27" xfId="0" applyFont="1" applyBorder="1"/>
    <xf numFmtId="0" fontId="1" fillId="0" borderId="28" xfId="0" applyFont="1" applyBorder="1"/>
    <xf numFmtId="0" fontId="1" fillId="0" borderId="0" xfId="0" applyFont="1" applyBorder="1"/>
    <xf numFmtId="0" fontId="2" fillId="0" borderId="29" xfId="0" applyFont="1" applyBorder="1"/>
    <xf numFmtId="0" fontId="1" fillId="2" borderId="3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2" xfId="0" applyFont="1" applyFill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right" wrapText="1"/>
    </xf>
    <xf numFmtId="3" fontId="3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1" fillId="3" borderId="39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left" wrapText="1"/>
    </xf>
    <xf numFmtId="3" fontId="2" fillId="0" borderId="11" xfId="0" quotePrefix="1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vertical="center" wrapText="1"/>
    </xf>
    <xf numFmtId="3" fontId="4" fillId="0" borderId="53" xfId="0" applyNumberFormat="1" applyFont="1" applyFill="1" applyBorder="1" applyAlignment="1">
      <alignment horizontal="right"/>
    </xf>
    <xf numFmtId="0" fontId="2" fillId="0" borderId="57" xfId="0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20" width="15.7109375" customWidth="1"/>
  </cols>
  <sheetData>
    <row r="1" spans="1:20" s="3" customFormat="1" x14ac:dyDescent="0.25">
      <c r="A1" s="61" t="s">
        <v>26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s="3" customFormat="1" x14ac:dyDescent="0.25">
      <c r="A2" s="65" t="s">
        <v>24</v>
      </c>
      <c r="B2" s="66"/>
      <c r="C2" s="66"/>
      <c r="D2" s="66"/>
      <c r="E2" s="66"/>
      <c r="F2" s="66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7"/>
    </row>
    <row r="3" spans="1:20" s="3" customFormat="1" ht="156.75" x14ac:dyDescent="0.25">
      <c r="A3" s="68" t="s">
        <v>3</v>
      </c>
      <c r="B3" s="69" t="s">
        <v>6</v>
      </c>
      <c r="C3" s="70" t="s">
        <v>7</v>
      </c>
      <c r="D3" s="69" t="s">
        <v>8</v>
      </c>
      <c r="E3" s="69" t="s">
        <v>9</v>
      </c>
      <c r="F3" s="69" t="s">
        <v>10</v>
      </c>
      <c r="G3" s="69" t="s">
        <v>20</v>
      </c>
      <c r="H3" s="69" t="s">
        <v>11</v>
      </c>
      <c r="I3" s="69" t="s">
        <v>12</v>
      </c>
      <c r="J3" s="69" t="s">
        <v>13</v>
      </c>
      <c r="K3" s="69" t="s">
        <v>14</v>
      </c>
      <c r="L3" s="69" t="s">
        <v>15</v>
      </c>
      <c r="M3" s="69" t="s">
        <v>0</v>
      </c>
      <c r="N3" s="69" t="s">
        <v>16</v>
      </c>
      <c r="O3" s="69" t="s">
        <v>17</v>
      </c>
      <c r="P3" s="69" t="s">
        <v>23</v>
      </c>
      <c r="Q3" s="69" t="s">
        <v>19</v>
      </c>
      <c r="R3" s="69" t="s">
        <v>18</v>
      </c>
      <c r="S3" s="71" t="s">
        <v>22</v>
      </c>
      <c r="T3" s="72" t="s">
        <v>21</v>
      </c>
    </row>
    <row r="4" spans="1:20" s="3" customFormat="1" ht="15" customHeight="1" x14ac:dyDescent="0.25">
      <c r="A4" s="9" t="s">
        <v>2</v>
      </c>
      <c r="B4" s="10">
        <v>1</v>
      </c>
      <c r="C4" s="73">
        <v>2</v>
      </c>
      <c r="D4" s="13">
        <v>3</v>
      </c>
      <c r="E4" s="13">
        <v>4</v>
      </c>
      <c r="F4" s="73">
        <v>5</v>
      </c>
      <c r="G4" s="13">
        <v>6</v>
      </c>
      <c r="H4" s="73">
        <v>7</v>
      </c>
      <c r="I4" s="13">
        <v>8</v>
      </c>
      <c r="J4" s="73">
        <v>9</v>
      </c>
      <c r="K4" s="13">
        <v>10</v>
      </c>
      <c r="L4" s="73">
        <v>11</v>
      </c>
      <c r="M4" s="13" t="s">
        <v>4</v>
      </c>
      <c r="N4" s="73" t="s">
        <v>5</v>
      </c>
      <c r="O4" s="13">
        <v>12</v>
      </c>
      <c r="P4" s="73">
        <v>13</v>
      </c>
      <c r="Q4" s="13">
        <v>14</v>
      </c>
      <c r="R4" s="73">
        <v>15</v>
      </c>
      <c r="S4" s="13">
        <v>16</v>
      </c>
      <c r="T4" s="74" t="s">
        <v>25</v>
      </c>
    </row>
    <row r="5" spans="1:20" s="3" customFormat="1" x14ac:dyDescent="0.25">
      <c r="A5" s="17">
        <v>2006</v>
      </c>
      <c r="B5" s="18">
        <v>394227</v>
      </c>
      <c r="C5" s="19">
        <v>18934</v>
      </c>
      <c r="D5" s="20">
        <v>198964</v>
      </c>
      <c r="E5" s="21">
        <v>237752</v>
      </c>
      <c r="F5" s="19">
        <v>243727</v>
      </c>
      <c r="G5" s="21">
        <v>326245</v>
      </c>
      <c r="H5" s="19">
        <v>21969</v>
      </c>
      <c r="I5" s="21">
        <v>116274</v>
      </c>
      <c r="J5" s="19">
        <v>96974</v>
      </c>
      <c r="K5" s="21">
        <v>424309</v>
      </c>
      <c r="L5" s="38">
        <v>607764</v>
      </c>
      <c r="M5" s="21">
        <v>240416</v>
      </c>
      <c r="N5" s="21">
        <v>330300</v>
      </c>
      <c r="O5" s="19">
        <v>42228</v>
      </c>
      <c r="P5" s="75">
        <v>2729367</v>
      </c>
      <c r="Q5" s="19">
        <v>75447</v>
      </c>
      <c r="R5" s="21">
        <v>501222</v>
      </c>
      <c r="S5" s="19">
        <v>-50049</v>
      </c>
      <c r="T5" s="76">
        <v>3105093</v>
      </c>
    </row>
    <row r="6" spans="1:20" s="3" customFormat="1" x14ac:dyDescent="0.25">
      <c r="A6" s="28">
        <v>2007</v>
      </c>
      <c r="B6" s="29">
        <v>335282</v>
      </c>
      <c r="C6" s="30">
        <v>18553</v>
      </c>
      <c r="D6" s="31">
        <v>288921</v>
      </c>
      <c r="E6" s="32">
        <v>143320</v>
      </c>
      <c r="F6" s="30">
        <v>282083</v>
      </c>
      <c r="G6" s="32">
        <v>391630</v>
      </c>
      <c r="H6" s="30">
        <v>3854</v>
      </c>
      <c r="I6" s="32">
        <v>136702</v>
      </c>
      <c r="J6" s="30">
        <v>148233</v>
      </c>
      <c r="K6" s="32">
        <v>469485</v>
      </c>
      <c r="L6" s="33">
        <v>574208</v>
      </c>
      <c r="M6" s="32">
        <v>239784</v>
      </c>
      <c r="N6" s="32">
        <v>334424</v>
      </c>
      <c r="O6" s="30">
        <v>93960</v>
      </c>
      <c r="P6" s="77">
        <v>2886232</v>
      </c>
      <c r="Q6" s="30">
        <v>91866</v>
      </c>
      <c r="R6" s="32">
        <v>643454</v>
      </c>
      <c r="S6" s="30">
        <v>-58379</v>
      </c>
      <c r="T6" s="78">
        <v>3379441</v>
      </c>
    </row>
    <row r="7" spans="1:20" s="3" customFormat="1" x14ac:dyDescent="0.25">
      <c r="A7" s="34">
        <v>2008</v>
      </c>
      <c r="B7" s="35">
        <v>401950</v>
      </c>
      <c r="C7" s="36">
        <v>34340</v>
      </c>
      <c r="D7" s="24">
        <v>421069</v>
      </c>
      <c r="E7" s="22">
        <v>142866</v>
      </c>
      <c r="F7" s="36">
        <v>295461</v>
      </c>
      <c r="G7" s="22">
        <v>510667</v>
      </c>
      <c r="H7" s="36">
        <v>25426</v>
      </c>
      <c r="I7" s="22">
        <v>139067</v>
      </c>
      <c r="J7" s="36">
        <v>140666</v>
      </c>
      <c r="K7" s="22">
        <v>399868</v>
      </c>
      <c r="L7" s="21">
        <v>524477</v>
      </c>
      <c r="M7" s="22">
        <v>235291</v>
      </c>
      <c r="N7" s="22">
        <v>289187</v>
      </c>
      <c r="O7" s="36">
        <v>150839</v>
      </c>
      <c r="P7" s="79">
        <v>3186698</v>
      </c>
      <c r="Q7" s="36">
        <v>117611</v>
      </c>
      <c r="R7" s="22">
        <v>712948</v>
      </c>
      <c r="S7" s="36">
        <v>-71289</v>
      </c>
      <c r="T7" s="76">
        <v>3710746</v>
      </c>
    </row>
    <row r="8" spans="1:20" s="3" customFormat="1" x14ac:dyDescent="0.25">
      <c r="A8" s="34">
        <v>2009</v>
      </c>
      <c r="B8" s="18">
        <v>479423</v>
      </c>
      <c r="C8" s="36">
        <v>29469</v>
      </c>
      <c r="D8" s="24">
        <v>406591</v>
      </c>
      <c r="E8" s="22">
        <v>153492</v>
      </c>
      <c r="F8" s="36">
        <v>392262</v>
      </c>
      <c r="G8" s="22">
        <v>541665</v>
      </c>
      <c r="H8" s="36">
        <v>36843</v>
      </c>
      <c r="I8" s="22">
        <v>186438</v>
      </c>
      <c r="J8" s="36">
        <v>196070</v>
      </c>
      <c r="K8" s="22">
        <v>417624</v>
      </c>
      <c r="L8" s="80">
        <v>492246</v>
      </c>
      <c r="M8" s="22">
        <v>253793</v>
      </c>
      <c r="N8" s="22">
        <v>238452</v>
      </c>
      <c r="O8" s="36">
        <v>198037</v>
      </c>
      <c r="P8" s="81">
        <v>3530160</v>
      </c>
      <c r="Q8" s="36">
        <v>111055</v>
      </c>
      <c r="R8" s="22">
        <v>758611</v>
      </c>
      <c r="S8" s="36">
        <v>-100719</v>
      </c>
      <c r="T8" s="78">
        <v>4076997</v>
      </c>
    </row>
    <row r="9" spans="1:20" s="3" customFormat="1" x14ac:dyDescent="0.25">
      <c r="A9" s="17">
        <v>2010</v>
      </c>
      <c r="B9" s="18">
        <v>481698</v>
      </c>
      <c r="C9" s="36">
        <v>36178</v>
      </c>
      <c r="D9" s="24">
        <v>321635</v>
      </c>
      <c r="E9" s="22">
        <v>198462</v>
      </c>
      <c r="F9" s="36">
        <v>283517</v>
      </c>
      <c r="G9" s="22">
        <v>672448</v>
      </c>
      <c r="H9" s="36">
        <v>61883</v>
      </c>
      <c r="I9" s="22">
        <v>175793</v>
      </c>
      <c r="J9" s="36">
        <v>191141</v>
      </c>
      <c r="K9" s="22">
        <v>386231</v>
      </c>
      <c r="L9" s="38">
        <v>508242</v>
      </c>
      <c r="M9" s="22">
        <v>325323</v>
      </c>
      <c r="N9" s="22">
        <v>182919</v>
      </c>
      <c r="O9" s="36">
        <v>138042</v>
      </c>
      <c r="P9" s="75">
        <v>3455271</v>
      </c>
      <c r="Q9" s="36">
        <v>120515</v>
      </c>
      <c r="R9" s="22">
        <v>882395</v>
      </c>
      <c r="S9" s="36">
        <v>-80677</v>
      </c>
      <c r="T9" s="76">
        <v>4136474</v>
      </c>
    </row>
    <row r="10" spans="1:20" s="3" customFormat="1" x14ac:dyDescent="0.25">
      <c r="A10" s="34">
        <v>2011</v>
      </c>
      <c r="B10" s="18">
        <v>608618</v>
      </c>
      <c r="C10" s="36">
        <v>68641</v>
      </c>
      <c r="D10" s="24">
        <v>389079</v>
      </c>
      <c r="E10" s="22">
        <v>205584</v>
      </c>
      <c r="F10" s="36">
        <v>315142</v>
      </c>
      <c r="G10" s="22">
        <v>392900</v>
      </c>
      <c r="H10" s="36">
        <v>37588</v>
      </c>
      <c r="I10" s="22">
        <v>195477</v>
      </c>
      <c r="J10" s="36">
        <v>233942</v>
      </c>
      <c r="K10" s="22">
        <v>268923</v>
      </c>
      <c r="L10" s="33">
        <v>719986</v>
      </c>
      <c r="M10" s="22">
        <v>536737</v>
      </c>
      <c r="N10" s="22">
        <v>183250</v>
      </c>
      <c r="O10" s="36">
        <v>217034</v>
      </c>
      <c r="P10" s="77">
        <v>3652915</v>
      </c>
      <c r="Q10" s="36">
        <v>136704</v>
      </c>
      <c r="R10" s="22">
        <v>1049943</v>
      </c>
      <c r="S10" s="36">
        <v>-80159</v>
      </c>
      <c r="T10" s="78">
        <v>4485994</v>
      </c>
    </row>
    <row r="11" spans="1:20" s="3" customFormat="1" ht="15.75" thickBot="1" x14ac:dyDescent="0.3">
      <c r="A11" s="82">
        <v>2012</v>
      </c>
      <c r="B11" s="83">
        <v>582488</v>
      </c>
      <c r="C11" s="84">
        <v>164949</v>
      </c>
      <c r="D11" s="85">
        <v>581976</v>
      </c>
      <c r="E11" s="86">
        <v>141222</v>
      </c>
      <c r="F11" s="84">
        <v>300247</v>
      </c>
      <c r="G11" s="86">
        <v>756926</v>
      </c>
      <c r="H11" s="84">
        <v>41219</v>
      </c>
      <c r="I11" s="86">
        <v>225145</v>
      </c>
      <c r="J11" s="84">
        <v>180035</v>
      </c>
      <c r="K11" s="86">
        <v>245644</v>
      </c>
      <c r="L11" s="84">
        <v>727168</v>
      </c>
      <c r="M11" s="86">
        <v>512237</v>
      </c>
      <c r="N11" s="86">
        <v>214931</v>
      </c>
      <c r="O11" s="84">
        <v>161213</v>
      </c>
      <c r="P11" s="87">
        <v>4108233</v>
      </c>
      <c r="Q11" s="84">
        <v>104634</v>
      </c>
      <c r="R11" s="86">
        <v>968846</v>
      </c>
      <c r="S11" s="84">
        <v>-81445</v>
      </c>
      <c r="T11" s="88">
        <f t="shared" ref="T11" si="0">P11-Q11+R11+S11</f>
        <v>4891000</v>
      </c>
    </row>
    <row r="12" spans="1:20" s="3" customFormat="1" x14ac:dyDescent="0.25">
      <c r="A12" s="89"/>
      <c r="B12" s="55"/>
      <c r="C12" s="56"/>
      <c r="D12" s="57"/>
      <c r="E12" s="57"/>
      <c r="F12" s="57"/>
      <c r="G12" s="57"/>
      <c r="H12" s="57"/>
      <c r="I12" s="57"/>
      <c r="J12" s="57"/>
      <c r="K12" s="56"/>
      <c r="L12" s="57"/>
      <c r="M12" s="57"/>
      <c r="N12" s="56"/>
      <c r="O12" s="57"/>
      <c r="P12" s="57"/>
      <c r="Q12" s="57"/>
      <c r="R12" s="57"/>
      <c r="S12" s="57"/>
      <c r="T12" s="57"/>
    </row>
    <row r="13" spans="1:20" s="3" customFormat="1" x14ac:dyDescent="0.25">
      <c r="A13" s="54"/>
      <c r="B13" s="55"/>
      <c r="C13" s="56"/>
      <c r="D13" s="57"/>
      <c r="E13" s="57"/>
      <c r="F13" s="57"/>
      <c r="G13" s="57"/>
      <c r="H13" s="57"/>
      <c r="I13" s="57"/>
      <c r="J13" s="57"/>
      <c r="K13" s="56"/>
      <c r="L13" s="57"/>
      <c r="M13" s="57"/>
      <c r="N13" s="56"/>
      <c r="O13" s="57"/>
      <c r="P13" s="57"/>
      <c r="Q13" s="57"/>
      <c r="R13" s="57"/>
      <c r="S13" s="57"/>
      <c r="T13" s="57"/>
    </row>
    <row r="14" spans="1:20" s="3" customFormat="1" x14ac:dyDescent="0.25">
      <c r="A14" s="59" t="s">
        <v>1</v>
      </c>
      <c r="D14" s="57"/>
      <c r="E14" s="57"/>
      <c r="F14" s="57"/>
      <c r="G14" s="57"/>
      <c r="H14" s="57"/>
      <c r="I14" s="57"/>
      <c r="J14" s="57"/>
      <c r="K14" s="56"/>
      <c r="L14" s="57"/>
      <c r="M14" s="57"/>
      <c r="N14" s="56"/>
      <c r="O14" s="57"/>
      <c r="P14" s="57"/>
      <c r="Q14" s="57"/>
      <c r="R14" s="57"/>
      <c r="S14" s="57"/>
      <c r="T14" s="57"/>
    </row>
    <row r="15" spans="1:20" s="3" customForma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3" customFormat="1" x14ac:dyDescent="0.25"/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8" width="15.7109375" style="1" customWidth="1"/>
    <col min="9" max="9" width="14" style="1" bestFit="1" customWidth="1"/>
    <col min="10" max="10" width="11.5703125" style="1" bestFit="1" customWidth="1"/>
    <col min="11" max="12" width="13.85546875" style="1" bestFit="1" customWidth="1"/>
    <col min="13" max="20" width="15.7109375" style="1" customWidth="1"/>
    <col min="21" max="21" width="19.28515625" style="1" customWidth="1"/>
    <col min="22" max="22" width="16.5703125" style="1" customWidth="1"/>
    <col min="23" max="25" width="15.7109375" style="1" customWidth="1"/>
    <col min="26" max="16384" width="9.140625" style="1"/>
  </cols>
  <sheetData>
    <row r="1" spans="1:25" s="3" customFormat="1" x14ac:dyDescent="0.25">
      <c r="A1" s="2" t="s">
        <v>66</v>
      </c>
      <c r="B1" s="2"/>
      <c r="C1" s="2"/>
      <c r="D1" s="2"/>
      <c r="E1" s="2"/>
      <c r="F1" s="2"/>
      <c r="G1" s="2"/>
    </row>
    <row r="2" spans="1:25" s="3" customFormat="1" ht="15.75" thickBot="1" x14ac:dyDescent="0.3">
      <c r="A2" s="2" t="s">
        <v>24</v>
      </c>
      <c r="B2" s="2"/>
      <c r="C2" s="2"/>
      <c r="D2" s="2"/>
      <c r="E2" s="2"/>
      <c r="F2" s="2"/>
      <c r="G2" s="2"/>
    </row>
    <row r="3" spans="1:25" s="3" customFormat="1" ht="151.5" customHeight="1" x14ac:dyDescent="0.25">
      <c r="A3" s="4" t="s">
        <v>3</v>
      </c>
      <c r="B3" s="5" t="s">
        <v>6</v>
      </c>
      <c r="C3" s="6" t="s">
        <v>7</v>
      </c>
      <c r="D3" s="5" t="s">
        <v>8</v>
      </c>
      <c r="E3" s="5" t="s">
        <v>27</v>
      </c>
      <c r="F3" s="5" t="s">
        <v>28</v>
      </c>
      <c r="G3" s="5" t="s">
        <v>10</v>
      </c>
      <c r="H3" s="5" t="s">
        <v>29</v>
      </c>
      <c r="I3" s="5" t="s">
        <v>30</v>
      </c>
      <c r="J3" s="5" t="s">
        <v>11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15</v>
      </c>
      <c r="Q3" s="5" t="s">
        <v>36</v>
      </c>
      <c r="R3" s="5" t="s">
        <v>37</v>
      </c>
      <c r="S3" s="5" t="s">
        <v>38</v>
      </c>
      <c r="T3" s="5" t="s">
        <v>39</v>
      </c>
      <c r="U3" s="5" t="s">
        <v>40</v>
      </c>
      <c r="V3" s="5" t="s">
        <v>41</v>
      </c>
      <c r="W3" s="5" t="s">
        <v>18</v>
      </c>
      <c r="X3" s="7" t="s">
        <v>22</v>
      </c>
      <c r="Y3" s="8" t="s">
        <v>42</v>
      </c>
    </row>
    <row r="4" spans="1:25" s="3" customFormat="1" x14ac:dyDescent="0.25">
      <c r="A4" s="9" t="s">
        <v>43</v>
      </c>
      <c r="B4" s="10" t="s">
        <v>44</v>
      </c>
      <c r="C4" s="11" t="s">
        <v>45</v>
      </c>
      <c r="D4" s="12" t="s">
        <v>46</v>
      </c>
      <c r="E4" s="13" t="s">
        <v>47</v>
      </c>
      <c r="F4" s="13" t="s">
        <v>48</v>
      </c>
      <c r="G4" s="13" t="s">
        <v>49</v>
      </c>
      <c r="H4" s="13" t="s">
        <v>50</v>
      </c>
      <c r="I4" s="13" t="s">
        <v>51</v>
      </c>
      <c r="J4" s="13" t="s">
        <v>52</v>
      </c>
      <c r="K4" s="13" t="s">
        <v>53</v>
      </c>
      <c r="L4" s="13" t="s">
        <v>54</v>
      </c>
      <c r="M4" s="13" t="s">
        <v>55</v>
      </c>
      <c r="N4" s="14" t="s">
        <v>56</v>
      </c>
      <c r="O4" s="14" t="s">
        <v>57</v>
      </c>
      <c r="P4" s="14" t="s">
        <v>58</v>
      </c>
      <c r="Q4" s="15" t="s">
        <v>59</v>
      </c>
      <c r="R4" s="14" t="s">
        <v>60</v>
      </c>
      <c r="S4" s="14" t="s">
        <v>61</v>
      </c>
      <c r="T4" s="14" t="s">
        <v>62</v>
      </c>
      <c r="U4" s="14" t="s">
        <v>63</v>
      </c>
      <c r="V4" s="13"/>
      <c r="W4" s="13"/>
      <c r="X4" s="14"/>
      <c r="Y4" s="16"/>
    </row>
    <row r="5" spans="1:25" s="3" customFormat="1" x14ac:dyDescent="0.25">
      <c r="A5" s="17">
        <v>2009</v>
      </c>
      <c r="B5" s="18">
        <v>598306</v>
      </c>
      <c r="C5" s="19">
        <v>136335</v>
      </c>
      <c r="D5" s="20">
        <v>478750</v>
      </c>
      <c r="E5" s="21">
        <v>97050</v>
      </c>
      <c r="F5" s="21">
        <v>24090</v>
      </c>
      <c r="G5" s="21">
        <v>282632</v>
      </c>
      <c r="H5" s="21">
        <v>484820</v>
      </c>
      <c r="I5" s="21">
        <v>133484</v>
      </c>
      <c r="J5" s="21">
        <v>22506</v>
      </c>
      <c r="K5" s="21">
        <v>34678</v>
      </c>
      <c r="L5" s="21">
        <v>145635</v>
      </c>
      <c r="M5" s="21">
        <v>425258</v>
      </c>
      <c r="N5" s="22">
        <v>47467</v>
      </c>
      <c r="O5" s="22">
        <v>12372</v>
      </c>
      <c r="P5" s="22">
        <v>380431</v>
      </c>
      <c r="Q5" s="23">
        <v>101675</v>
      </c>
      <c r="R5" s="22">
        <v>36121</v>
      </c>
      <c r="S5" s="22">
        <v>3545</v>
      </c>
      <c r="T5" s="22">
        <v>7675</v>
      </c>
      <c r="U5" s="24">
        <v>5</v>
      </c>
      <c r="V5" s="25">
        <v>3452833</v>
      </c>
      <c r="W5" s="19">
        <v>669151</v>
      </c>
      <c r="X5" s="26">
        <v>-99551</v>
      </c>
      <c r="Y5" s="27">
        <f>SUM(V5+W5+X5)</f>
        <v>4022433</v>
      </c>
    </row>
    <row r="6" spans="1:25" s="3" customFormat="1" x14ac:dyDescent="0.25">
      <c r="A6" s="28">
        <v>2010</v>
      </c>
      <c r="B6" s="29">
        <v>583262</v>
      </c>
      <c r="C6" s="30">
        <v>129762</v>
      </c>
      <c r="D6" s="31">
        <v>499952</v>
      </c>
      <c r="E6" s="32">
        <v>96827</v>
      </c>
      <c r="F6" s="32">
        <v>29491</v>
      </c>
      <c r="G6" s="32">
        <v>240982</v>
      </c>
      <c r="H6" s="32">
        <v>565306</v>
      </c>
      <c r="I6" s="32">
        <v>177711</v>
      </c>
      <c r="J6" s="32">
        <v>28510</v>
      </c>
      <c r="K6" s="32">
        <v>34386</v>
      </c>
      <c r="L6" s="32">
        <v>135892</v>
      </c>
      <c r="M6" s="32">
        <v>413921</v>
      </c>
      <c r="N6" s="22">
        <v>53519</v>
      </c>
      <c r="O6" s="22">
        <v>11946</v>
      </c>
      <c r="P6" s="33">
        <v>392296</v>
      </c>
      <c r="Q6" s="23">
        <v>118923</v>
      </c>
      <c r="R6" s="22">
        <v>45275</v>
      </c>
      <c r="S6" s="22">
        <v>11812</v>
      </c>
      <c r="T6" s="22">
        <v>11265</v>
      </c>
      <c r="U6" s="24">
        <v>5</v>
      </c>
      <c r="V6" s="25">
        <v>3581047</v>
      </c>
      <c r="W6" s="30">
        <v>700279</v>
      </c>
      <c r="X6" s="26">
        <v>-77054</v>
      </c>
      <c r="Y6" s="27">
        <f t="shared" ref="Y6:Y10" si="0">SUM(V6+W6+X6)</f>
        <v>4204272</v>
      </c>
    </row>
    <row r="7" spans="1:25" s="3" customFormat="1" x14ac:dyDescent="0.25">
      <c r="A7" s="34">
        <v>2011</v>
      </c>
      <c r="B7" s="35">
        <v>600286</v>
      </c>
      <c r="C7" s="36">
        <v>145968</v>
      </c>
      <c r="D7" s="24">
        <v>461253</v>
      </c>
      <c r="E7" s="22">
        <v>112520</v>
      </c>
      <c r="F7" s="22">
        <v>36557</v>
      </c>
      <c r="G7" s="22">
        <v>334184</v>
      </c>
      <c r="H7" s="22">
        <v>544962</v>
      </c>
      <c r="I7" s="22">
        <v>219205</v>
      </c>
      <c r="J7" s="22">
        <v>34643</v>
      </c>
      <c r="K7" s="22">
        <v>41547</v>
      </c>
      <c r="L7" s="22">
        <v>165475</v>
      </c>
      <c r="M7" s="22">
        <v>415941</v>
      </c>
      <c r="N7" s="22">
        <v>66011</v>
      </c>
      <c r="O7" s="22">
        <v>19278</v>
      </c>
      <c r="P7" s="22">
        <v>440177</v>
      </c>
      <c r="Q7" s="23">
        <v>124433</v>
      </c>
      <c r="R7" s="22">
        <v>58933</v>
      </c>
      <c r="S7" s="22">
        <v>15050</v>
      </c>
      <c r="T7" s="22">
        <v>8578</v>
      </c>
      <c r="U7" s="24">
        <v>5</v>
      </c>
      <c r="V7" s="25">
        <f>SUM(B7:U7)</f>
        <v>3845006</v>
      </c>
      <c r="W7" s="36">
        <v>825885</v>
      </c>
      <c r="X7" s="26">
        <v>-76252</v>
      </c>
      <c r="Y7" s="27">
        <v>4594638</v>
      </c>
    </row>
    <row r="8" spans="1:25" s="3" customFormat="1" x14ac:dyDescent="0.25">
      <c r="A8" s="34">
        <v>2012</v>
      </c>
      <c r="B8" s="18">
        <v>561766</v>
      </c>
      <c r="C8" s="36">
        <v>151116</v>
      </c>
      <c r="D8" s="24">
        <v>567724</v>
      </c>
      <c r="E8" s="22">
        <v>126746</v>
      </c>
      <c r="F8" s="22">
        <v>35379</v>
      </c>
      <c r="G8" s="22">
        <v>331192</v>
      </c>
      <c r="H8" s="22">
        <v>564213</v>
      </c>
      <c r="I8" s="22">
        <v>199747</v>
      </c>
      <c r="J8" s="22">
        <v>40516</v>
      </c>
      <c r="K8" s="22">
        <v>59892</v>
      </c>
      <c r="L8" s="22">
        <v>176255</v>
      </c>
      <c r="M8" s="22">
        <v>421706</v>
      </c>
      <c r="N8" s="22">
        <v>67894</v>
      </c>
      <c r="O8" s="22">
        <v>20059</v>
      </c>
      <c r="P8" s="33">
        <v>485660</v>
      </c>
      <c r="Q8" s="23">
        <v>157544</v>
      </c>
      <c r="R8" s="22">
        <v>68547</v>
      </c>
      <c r="S8" s="22">
        <v>20347</v>
      </c>
      <c r="T8" s="22">
        <v>11964</v>
      </c>
      <c r="U8" s="24">
        <v>1</v>
      </c>
      <c r="V8" s="25">
        <v>4068267</v>
      </c>
      <c r="W8" s="36">
        <v>963159</v>
      </c>
      <c r="X8" s="26">
        <v>-81619</v>
      </c>
      <c r="Y8" s="27">
        <f t="shared" si="0"/>
        <v>4949807</v>
      </c>
    </row>
    <row r="9" spans="1:25" s="3" customFormat="1" x14ac:dyDescent="0.25">
      <c r="A9" s="37">
        <v>2013</v>
      </c>
      <c r="B9" s="29">
        <v>626312</v>
      </c>
      <c r="C9" s="38">
        <v>131451</v>
      </c>
      <c r="D9" s="39">
        <v>585050</v>
      </c>
      <c r="E9" s="40">
        <v>138021</v>
      </c>
      <c r="F9" s="40">
        <v>51356</v>
      </c>
      <c r="G9" s="40">
        <v>350058</v>
      </c>
      <c r="H9" s="40">
        <v>638730</v>
      </c>
      <c r="I9" s="40">
        <v>217726</v>
      </c>
      <c r="J9" s="40">
        <v>38087</v>
      </c>
      <c r="K9" s="40">
        <v>53414</v>
      </c>
      <c r="L9" s="40">
        <v>202085</v>
      </c>
      <c r="M9" s="40">
        <v>455278</v>
      </c>
      <c r="N9" s="32">
        <v>75461</v>
      </c>
      <c r="O9" s="32">
        <v>21680</v>
      </c>
      <c r="P9" s="41">
        <v>505884</v>
      </c>
      <c r="Q9" s="42">
        <v>163479</v>
      </c>
      <c r="R9" s="32">
        <v>73291</v>
      </c>
      <c r="S9" s="32">
        <v>23452</v>
      </c>
      <c r="T9" s="32">
        <v>8517</v>
      </c>
      <c r="U9" s="43" t="s">
        <v>64</v>
      </c>
      <c r="V9" s="44">
        <f>SUM(B9:U9)</f>
        <v>4359332</v>
      </c>
      <c r="W9" s="38">
        <v>958805</v>
      </c>
      <c r="X9" s="45">
        <v>-85277</v>
      </c>
      <c r="Y9" s="46">
        <f>SUM(V9+W9+X9)</f>
        <v>5232860</v>
      </c>
    </row>
    <row r="10" spans="1:25" s="3" customFormat="1" x14ac:dyDescent="0.25">
      <c r="A10" s="28">
        <v>2014</v>
      </c>
      <c r="B10" s="47">
        <v>643883</v>
      </c>
      <c r="C10" s="30">
        <v>123047</v>
      </c>
      <c r="D10" s="31">
        <v>577245</v>
      </c>
      <c r="E10" s="32">
        <v>146627</v>
      </c>
      <c r="F10" s="32">
        <v>54322</v>
      </c>
      <c r="G10" s="32">
        <v>330653</v>
      </c>
      <c r="H10" s="32">
        <v>708775</v>
      </c>
      <c r="I10" s="32">
        <v>232851</v>
      </c>
      <c r="J10" s="32">
        <v>52177</v>
      </c>
      <c r="K10" s="32">
        <v>115190</v>
      </c>
      <c r="L10" s="32">
        <v>222652</v>
      </c>
      <c r="M10" s="32">
        <v>465944</v>
      </c>
      <c r="N10" s="32">
        <v>75036</v>
      </c>
      <c r="O10" s="32">
        <v>21685</v>
      </c>
      <c r="P10" s="41">
        <v>459833</v>
      </c>
      <c r="Q10" s="42">
        <v>169878</v>
      </c>
      <c r="R10" s="32">
        <v>82890</v>
      </c>
      <c r="S10" s="32">
        <v>26978</v>
      </c>
      <c r="T10" s="32">
        <v>9164</v>
      </c>
      <c r="U10" s="43" t="s">
        <v>64</v>
      </c>
      <c r="V10" s="48">
        <v>4518832</v>
      </c>
      <c r="W10" s="30">
        <v>894331</v>
      </c>
      <c r="X10" s="45">
        <v>-21412</v>
      </c>
      <c r="Y10" s="46">
        <f t="shared" si="0"/>
        <v>5391751</v>
      </c>
    </row>
    <row r="11" spans="1:25" s="3" customFormat="1" x14ac:dyDescent="0.25">
      <c r="A11" s="28">
        <v>2015</v>
      </c>
      <c r="B11" s="47">
        <v>634700</v>
      </c>
      <c r="C11" s="32">
        <v>116460</v>
      </c>
      <c r="D11" s="32">
        <v>603672</v>
      </c>
      <c r="E11" s="32">
        <v>173057</v>
      </c>
      <c r="F11" s="32">
        <v>55560</v>
      </c>
      <c r="G11" s="32">
        <v>387963</v>
      </c>
      <c r="H11" s="32">
        <v>714134</v>
      </c>
      <c r="I11" s="32">
        <v>211606</v>
      </c>
      <c r="J11" s="32">
        <v>53370</v>
      </c>
      <c r="K11" s="32">
        <v>116426</v>
      </c>
      <c r="L11" s="32">
        <v>259703</v>
      </c>
      <c r="M11" s="32">
        <v>499315</v>
      </c>
      <c r="N11" s="32">
        <v>87768</v>
      </c>
      <c r="O11" s="32">
        <v>34088</v>
      </c>
      <c r="P11" s="41">
        <v>430657</v>
      </c>
      <c r="Q11" s="32">
        <v>220414</v>
      </c>
      <c r="R11" s="32">
        <v>101518</v>
      </c>
      <c r="S11" s="32">
        <v>23328</v>
      </c>
      <c r="T11" s="32">
        <v>10322</v>
      </c>
      <c r="U11" s="90" t="s">
        <v>64</v>
      </c>
      <c r="V11" s="48">
        <v>4734060</v>
      </c>
      <c r="W11" s="32">
        <v>1091796</v>
      </c>
      <c r="X11" s="45">
        <v>-30358</v>
      </c>
      <c r="Y11" s="46">
        <f>SUM(V11+W11+X11)</f>
        <v>5795498</v>
      </c>
    </row>
    <row r="12" spans="1:25" s="3" customFormat="1" x14ac:dyDescent="0.25">
      <c r="A12" s="28">
        <v>2016</v>
      </c>
      <c r="B12" s="47">
        <v>618100</v>
      </c>
      <c r="C12" s="32">
        <v>114238</v>
      </c>
      <c r="D12" s="32">
        <v>643248</v>
      </c>
      <c r="E12" s="32">
        <v>199104</v>
      </c>
      <c r="F12" s="32">
        <v>44675</v>
      </c>
      <c r="G12" s="32">
        <v>415083</v>
      </c>
      <c r="H12" s="32">
        <v>743406</v>
      </c>
      <c r="I12" s="32">
        <v>218277</v>
      </c>
      <c r="J12" s="32">
        <v>61328</v>
      </c>
      <c r="K12" s="32">
        <v>110311</v>
      </c>
      <c r="L12" s="32">
        <v>221402</v>
      </c>
      <c r="M12" s="32">
        <v>501599</v>
      </c>
      <c r="N12" s="32">
        <v>92675</v>
      </c>
      <c r="O12" s="32">
        <v>34573</v>
      </c>
      <c r="P12" s="41">
        <v>457033</v>
      </c>
      <c r="Q12" s="32">
        <v>237416</v>
      </c>
      <c r="R12" s="32">
        <v>109891</v>
      </c>
      <c r="S12" s="32">
        <v>23940</v>
      </c>
      <c r="T12" s="32">
        <v>12977</v>
      </c>
      <c r="U12" s="90" t="s">
        <v>64</v>
      </c>
      <c r="V12" s="48">
        <v>4859275</v>
      </c>
      <c r="W12" s="32">
        <v>1213998</v>
      </c>
      <c r="X12" s="45">
        <v>-29903</v>
      </c>
      <c r="Y12" s="46">
        <f>(V12+W12+X12)</f>
        <v>6043370</v>
      </c>
    </row>
    <row r="13" spans="1:25" s="3" customFormat="1" x14ac:dyDescent="0.25">
      <c r="A13" s="94">
        <v>2017</v>
      </c>
      <c r="B13" s="95">
        <v>652148</v>
      </c>
      <c r="C13" s="32">
        <v>130617</v>
      </c>
      <c r="D13" s="32">
        <v>686148</v>
      </c>
      <c r="E13" s="32">
        <v>217122</v>
      </c>
      <c r="F13" s="32">
        <v>45343</v>
      </c>
      <c r="G13" s="32">
        <v>429627</v>
      </c>
      <c r="H13" s="32">
        <v>780094</v>
      </c>
      <c r="I13" s="32">
        <v>226671</v>
      </c>
      <c r="J13" s="32">
        <v>73559</v>
      </c>
      <c r="K13" s="32">
        <v>115358</v>
      </c>
      <c r="L13" s="32">
        <v>230992</v>
      </c>
      <c r="M13" s="32">
        <v>496492</v>
      </c>
      <c r="N13" s="32">
        <v>96507</v>
      </c>
      <c r="O13" s="32">
        <v>38119</v>
      </c>
      <c r="P13" s="41">
        <v>470288</v>
      </c>
      <c r="Q13" s="32">
        <v>241068</v>
      </c>
      <c r="R13" s="32">
        <v>113864</v>
      </c>
      <c r="S13" s="32">
        <v>25422</v>
      </c>
      <c r="T13" s="32">
        <v>13023</v>
      </c>
      <c r="U13" s="90" t="s">
        <v>64</v>
      </c>
      <c r="V13" s="96">
        <f>SUM(B13:U13)</f>
        <v>5082462</v>
      </c>
      <c r="W13" s="32">
        <v>1293691</v>
      </c>
      <c r="X13" s="45">
        <v>-49512</v>
      </c>
      <c r="Y13" s="46">
        <f>(V13+W13+X13)</f>
        <v>6326641</v>
      </c>
    </row>
    <row r="14" spans="1:25" s="3" customFormat="1" ht="15.75" thickBot="1" x14ac:dyDescent="0.3">
      <c r="A14" s="91">
        <v>2018</v>
      </c>
      <c r="B14" s="92">
        <v>523877</v>
      </c>
      <c r="C14" s="49">
        <v>151862</v>
      </c>
      <c r="D14" s="49">
        <v>729855</v>
      </c>
      <c r="E14" s="49">
        <v>223043</v>
      </c>
      <c r="F14" s="49">
        <v>48693</v>
      </c>
      <c r="G14" s="49">
        <v>561057</v>
      </c>
      <c r="H14" s="49">
        <v>862282</v>
      </c>
      <c r="I14" s="49">
        <v>247549</v>
      </c>
      <c r="J14" s="49">
        <v>82860</v>
      </c>
      <c r="K14" s="49">
        <v>121803</v>
      </c>
      <c r="L14" s="49">
        <v>232645</v>
      </c>
      <c r="M14" s="49">
        <v>502635</v>
      </c>
      <c r="N14" s="49">
        <v>98726</v>
      </c>
      <c r="O14" s="49">
        <v>44887</v>
      </c>
      <c r="P14" s="50">
        <v>522054</v>
      </c>
      <c r="Q14" s="49">
        <v>254339</v>
      </c>
      <c r="R14" s="49">
        <v>124876</v>
      </c>
      <c r="S14" s="49">
        <v>26991</v>
      </c>
      <c r="T14" s="49">
        <v>13180</v>
      </c>
      <c r="U14" s="51" t="s">
        <v>64</v>
      </c>
      <c r="V14" s="93">
        <f>SUM(B14:U14)</f>
        <v>5373214</v>
      </c>
      <c r="W14" s="49">
        <v>1334666</v>
      </c>
      <c r="X14" s="52">
        <v>-49446</v>
      </c>
      <c r="Y14" s="53">
        <f>(V14+W14+X14)</f>
        <v>6658434</v>
      </c>
    </row>
    <row r="15" spans="1:25" s="3" customFormat="1" x14ac:dyDescent="0.25">
      <c r="A15" s="54"/>
      <c r="B15" s="55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6"/>
      <c r="N15" s="56"/>
      <c r="O15" s="56"/>
      <c r="P15" s="57"/>
      <c r="Q15" s="56"/>
      <c r="R15" s="56"/>
      <c r="S15" s="56"/>
      <c r="T15" s="57"/>
      <c r="U15" s="57"/>
      <c r="V15" s="57"/>
      <c r="W15" s="57"/>
      <c r="X15" s="57"/>
      <c r="Y15" s="57"/>
    </row>
    <row r="16" spans="1:25" s="3" customFormat="1" x14ac:dyDescent="0.25">
      <c r="A16" s="58" t="s">
        <v>65</v>
      </c>
      <c r="B16" s="55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6"/>
      <c r="N16" s="56"/>
      <c r="O16" s="56"/>
      <c r="P16" s="57"/>
      <c r="Q16" s="56"/>
      <c r="R16" s="56"/>
      <c r="S16" s="56"/>
      <c r="T16" s="57"/>
      <c r="U16" s="57"/>
      <c r="V16" s="57"/>
      <c r="W16" s="57"/>
      <c r="X16" s="57"/>
      <c r="Y16" s="57"/>
    </row>
    <row r="17" spans="1:25" s="3" customFormat="1" x14ac:dyDescent="0.25">
      <c r="A17" s="54"/>
      <c r="B17" s="55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6"/>
      <c r="N17" s="56"/>
      <c r="O17" s="56"/>
      <c r="P17" s="57"/>
      <c r="Q17" s="56"/>
      <c r="R17" s="56"/>
      <c r="S17" s="56"/>
      <c r="T17" s="57"/>
      <c r="U17" s="57"/>
      <c r="V17" s="57"/>
      <c r="W17" s="57"/>
      <c r="X17" s="57"/>
      <c r="Y17" s="57"/>
    </row>
    <row r="18" spans="1:25" s="3" customFormat="1" x14ac:dyDescent="0.25">
      <c r="A18" s="59" t="s">
        <v>1</v>
      </c>
      <c r="D18" s="57"/>
      <c r="E18" s="57"/>
      <c r="F18" s="57"/>
      <c r="G18" s="57"/>
      <c r="H18" s="57"/>
      <c r="I18" s="57"/>
      <c r="J18" s="57"/>
      <c r="K18" s="57"/>
      <c r="L18" s="57"/>
      <c r="M18" s="56"/>
      <c r="N18" s="56"/>
      <c r="O18" s="56"/>
      <c r="P18" s="57"/>
      <c r="Q18" s="56"/>
      <c r="R18" s="56"/>
      <c r="S18" s="56"/>
      <c r="T18" s="57"/>
      <c r="U18" s="57"/>
      <c r="V18" s="57"/>
      <c r="W18" s="57"/>
      <c r="X18" s="57"/>
      <c r="Y18" s="57"/>
    </row>
    <row r="19" spans="1:25" s="3" customForma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s="3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2013-04-27T16:29:39Z</cp:lastPrinted>
  <dcterms:created xsi:type="dcterms:W3CDTF">2013-04-25T11:50:16Z</dcterms:created>
  <dcterms:modified xsi:type="dcterms:W3CDTF">2019-10-03T13:33:29Z</dcterms:modified>
</cp:coreProperties>
</file>