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Mostrat e pasqyrave\Hanife\Labi Oil\"/>
    </mc:Choice>
  </mc:AlternateContent>
  <bookViews>
    <workbookView xWindow="0" yWindow="0" windowWidth="19200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8" i="1" l="1"/>
  <c r="AT9" i="1"/>
  <c r="AT10" i="1"/>
  <c r="AT11" i="1"/>
  <c r="AI11" i="1"/>
  <c r="AC9" i="1" l="1"/>
  <c r="AC10" i="1"/>
  <c r="AC11" i="1"/>
  <c r="AC8" i="1"/>
  <c r="Y8" i="1"/>
  <c r="Y9" i="1"/>
  <c r="Y10" i="1"/>
  <c r="Y11" i="1"/>
  <c r="R8" i="1"/>
  <c r="AD11" i="1" l="1"/>
  <c r="AD8" i="1"/>
  <c r="AD9" i="1"/>
  <c r="AD10" i="1"/>
  <c r="AO9" i="1"/>
  <c r="AO10" i="1"/>
  <c r="AO11" i="1"/>
  <c r="AO8" i="1"/>
  <c r="AI9" i="1"/>
  <c r="AP9" i="1" s="1"/>
  <c r="AI10" i="1"/>
  <c r="AI8" i="1"/>
  <c r="AP8" i="1" s="1"/>
  <c r="R9" i="1"/>
  <c r="R10" i="1"/>
  <c r="S10" i="1" s="1"/>
  <c r="R11" i="1"/>
  <c r="H9" i="1"/>
  <c r="H10" i="1"/>
  <c r="H11" i="1"/>
  <c r="H8" i="1"/>
  <c r="S11" i="1" l="1"/>
  <c r="AP10" i="1"/>
  <c r="AP11" i="1"/>
  <c r="S8" i="1"/>
  <c r="AQ8" i="1" s="1"/>
  <c r="AS8" i="1" s="1"/>
  <c r="S9" i="1"/>
  <c r="AQ9" i="1" s="1"/>
  <c r="AS9" i="1" s="1"/>
  <c r="AQ11" i="1" l="1"/>
  <c r="AS11" i="1" s="1"/>
  <c r="AQ10" i="1"/>
  <c r="AS10" i="1" s="1"/>
</calcChain>
</file>

<file path=xl/sharedStrings.xml><?xml version="1.0" encoding="utf-8"?>
<sst xmlns="http://schemas.openxmlformats.org/spreadsheetml/2006/main" count="66" uniqueCount="64">
  <si>
    <t>(Në mijë Euro)</t>
  </si>
  <si>
    <t>Periudha</t>
  </si>
  <si>
    <t>Rrjedha e parasë nga aktivitetet operative</t>
  </si>
  <si>
    <t>Rrjedha e parasë nga aktivitetet investuese</t>
  </si>
  <si>
    <t>Fitimi para tatimit</t>
  </si>
  <si>
    <t>Arkëtimet e parasë nga shitja e pronës dhe instrumenteve të borxhit</t>
  </si>
  <si>
    <t>Arkëtimet e parasë nga interesi</t>
  </si>
  <si>
    <t>Arkëtimet e parasë nga dividentat</t>
  </si>
  <si>
    <t>Pagesat e parasë për blerjen e pronës dhe instrumenteve të borxhit</t>
  </si>
  <si>
    <t>Gjithsej pagesat e parasë nga aktivitetet investuese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</si>
  <si>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</si>
  <si>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</si>
  <si>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</si>
  <si>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</si>
  <si>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</si>
  <si>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</si>
  <si>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</si>
  <si>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</si>
  <si>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</si>
  <si>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 xml:space="preserve">Rrjedha neto e parasë </t>
  </si>
  <si>
    <t xml:space="preserve">Paratë dhe ekuivalentët e parasë në fund të periudhës </t>
  </si>
  <si>
    <t xml:space="preserve">Paratë dhe ekuivalentët e parasë në fillim të periudhës </t>
  </si>
  <si>
    <t>Burimi: Ministria e Financave</t>
  </si>
  <si>
    <t>A (I - II)</t>
  </si>
  <si>
    <t>B (III - IV)</t>
  </si>
  <si>
    <t>Arkëtimet e parasë nga emetimi i instrumenteve financuese të borxhit dhe ekuitetit</t>
  </si>
  <si>
    <t>V (1 deri 3)</t>
  </si>
  <si>
    <t>VI (1 deri 5)</t>
  </si>
  <si>
    <t>C (V-VI)</t>
  </si>
  <si>
    <t>D (A+B+C)</t>
  </si>
  <si>
    <t>E</t>
  </si>
  <si>
    <t>F (D+E)</t>
  </si>
  <si>
    <t>Rritja (zvogëlimi) i parasë dhe ekuivalentëve të parasë</t>
  </si>
  <si>
    <t>G</t>
  </si>
  <si>
    <t>Tabela 3.</t>
  </si>
  <si>
    <t>Rrjedha neto e parasë nga aktivitetet financuese</t>
  </si>
  <si>
    <t>Pasqyra e rrjedhës së parasë - LAB-OIL SH.P.K.</t>
  </si>
  <si>
    <t>Arkëtimet e parasë nga blersit</t>
  </si>
  <si>
    <t>Arkëtimet tjera të parasë nga aktivitetet operative</t>
  </si>
  <si>
    <t>Gjithsej arkëtimet e parasë nga aktivitetet operative</t>
  </si>
  <si>
    <t>Pagesat e parasë për furnitorët</t>
  </si>
  <si>
    <t>Pagesat e parasë për të punësuarit</t>
  </si>
  <si>
    <t>Pagesat e parasë për interes</t>
  </si>
  <si>
    <t>Pagesat e parasë për tatime</t>
  </si>
  <si>
    <t>Pagesat tjera të parasë për aktivitetet operative</t>
  </si>
  <si>
    <t>Gjithsej pagesat e parasë nga aktivitetet operative</t>
  </si>
  <si>
    <t>Rrjedha e parasë ng aktivitetet investuese</t>
  </si>
  <si>
    <t>Arkëtimet e parasë nga shitja e pasurive joqarkulluese,të prekshme dhe të paprekshme</t>
  </si>
  <si>
    <t>Arkëtimet tjera të parasë nga aktivitet investuese</t>
  </si>
  <si>
    <t>Gjithsej argëtimet e parasë nga aktivitetet investuese</t>
  </si>
  <si>
    <t>III (1 deri 5 )</t>
  </si>
  <si>
    <t>Pagesat tjera të parasë për aktivitet investuese</t>
  </si>
  <si>
    <t>IV ( 1 deri 3 )</t>
  </si>
  <si>
    <t>Pagesat e parasë për blerjen e pasurive joqarkulluese,të prekshme dhe të paprekshme</t>
  </si>
  <si>
    <t>Zhvlersimi</t>
  </si>
  <si>
    <t>Shpenzimet e interesit</t>
  </si>
  <si>
    <t>Arkëtimet e parasë nga shlyerja e aseteve fikse</t>
  </si>
  <si>
    <t>I (1 deri 6)</t>
  </si>
  <si>
    <t>Rritja/(Zvoglimi) në stoqet</t>
  </si>
  <si>
    <t>Rritja/(Zvoglimi) në llogarit e pagueshme</t>
  </si>
  <si>
    <t>Rritja/(Zvoglimi) në llogarit e arketueshme</t>
  </si>
  <si>
    <t>Rritja/(Zvoglimi) në parapagime</t>
  </si>
  <si>
    <t>II (1 deri 9)</t>
  </si>
  <si>
    <t>Rrjedha e parasë nga aktivitetet financuese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</si>
</sst>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3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69" xfId="0" applyBorder="1"/>
    <xf numFmtId="0" fontId="4" fillId="2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63" xfId="0" applyBorder="1"/>
    <xf numFmtId="1" fontId="2" fillId="0" borderId="13" xfId="1" applyNumberFormat="1" applyFont="1" applyBorder="1" applyAlignment="1"/>
    <xf numFmtId="1" fontId="2" fillId="0" borderId="6" xfId="1" applyNumberFormat="1" applyFont="1" applyBorder="1" applyAlignment="1"/>
    <xf numFmtId="1" fontId="2" fillId="0" borderId="6" xfId="1" applyNumberFormat="1" applyFont="1" applyBorder="1" applyAlignment="1">
      <alignment vertical="center"/>
    </xf>
    <xf numFmtId="1" fontId="2" fillId="0" borderId="55" xfId="1" applyNumberFormat="1" applyFont="1" applyBorder="1" applyAlignment="1">
      <alignment vertic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1" fontId="2" fillId="0" borderId="20" xfId="1" applyNumberFormat="1" applyFont="1" applyBorder="1" applyAlignment="1"/>
    <xf numFmtId="1" fontId="2" fillId="0" borderId="13" xfId="1" applyNumberFormat="1" applyFont="1" applyFill="1" applyBorder="1" applyAlignment="1"/>
    <xf numFmtId="1" fontId="2" fillId="2" borderId="65" xfId="1" applyNumberFormat="1" applyFont="1" applyFill="1" applyBorder="1" applyAlignment="1"/>
    <xf numFmtId="1" fontId="4" fillId="2" borderId="65" xfId="1" applyNumberFormat="1" applyFont="1" applyFill="1" applyBorder="1" applyAlignment="1"/>
    <xf numFmtId="1" fontId="2" fillId="0" borderId="1" xfId="0" applyNumberFormat="1" applyFont="1" applyBorder="1" applyAlignment="1"/>
    <xf numFmtId="1" fontId="2" fillId="0" borderId="2" xfId="0" applyNumberFormat="1" applyFont="1" applyBorder="1" applyAlignment="1"/>
    <xf numFmtId="1" fontId="2" fillId="3" borderId="65" xfId="1" applyNumberFormat="1" applyFont="1" applyFill="1" applyBorder="1" applyAlignment="1"/>
    <xf numFmtId="1" fontId="4" fillId="2" borderId="36" xfId="0" applyNumberFormat="1" applyFont="1" applyFill="1" applyBorder="1" applyAlignment="1"/>
    <xf numFmtId="1" fontId="2" fillId="0" borderId="5" xfId="1" applyNumberFormat="1" applyFont="1" applyBorder="1" applyAlignment="1"/>
    <xf numFmtId="1" fontId="2" fillId="0" borderId="14" xfId="1" applyNumberFormat="1" applyFont="1" applyBorder="1" applyAlignment="1"/>
    <xf numFmtId="1" fontId="2" fillId="0" borderId="6" xfId="1" applyNumberFormat="1" applyFont="1" applyFill="1" applyBorder="1" applyAlignment="1"/>
    <xf numFmtId="1" fontId="2" fillId="2" borderId="66" xfId="1" applyNumberFormat="1" applyFont="1" applyFill="1" applyBorder="1" applyAlignment="1"/>
    <xf numFmtId="1" fontId="2" fillId="0" borderId="5" xfId="0" applyNumberFormat="1" applyFont="1" applyBorder="1" applyAlignment="1"/>
    <xf numFmtId="1" fontId="2" fillId="0" borderId="6" xfId="0" applyNumberFormat="1" applyFont="1" applyBorder="1" applyAlignment="1"/>
    <xf numFmtId="1" fontId="2" fillId="3" borderId="66" xfId="1" applyNumberFormat="1" applyFont="1" applyFill="1" applyBorder="1" applyAlignment="1"/>
    <xf numFmtId="1" fontId="4" fillId="2" borderId="7" xfId="0" applyNumberFormat="1" applyFont="1" applyFill="1" applyBorder="1" applyAlignment="1"/>
    <xf numFmtId="1" fontId="2" fillId="0" borderId="5" xfId="1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1" fontId="2" fillId="0" borderId="57" xfId="1" applyNumberFormat="1" applyFont="1" applyBorder="1" applyAlignment="1">
      <alignment vertical="center"/>
    </xf>
    <xf numFmtId="1" fontId="2" fillId="0" borderId="57" xfId="1" applyNumberFormat="1" applyFont="1" applyBorder="1" applyAlignment="1"/>
    <xf numFmtId="1" fontId="4" fillId="2" borderId="60" xfId="1" applyNumberFormat="1" applyFont="1" applyFill="1" applyBorder="1" applyAlignment="1"/>
    <xf numFmtId="1" fontId="2" fillId="2" borderId="67" xfId="1" applyNumberFormat="1" applyFont="1" applyFill="1" applyBorder="1" applyAlignment="1"/>
    <xf numFmtId="1" fontId="2" fillId="0" borderId="57" xfId="0" applyNumberFormat="1" applyFont="1" applyBorder="1" applyAlignment="1">
      <alignment vertical="center"/>
    </xf>
    <xf numFmtId="1" fontId="2" fillId="0" borderId="55" xfId="0" applyNumberFormat="1" applyFont="1" applyBorder="1" applyAlignment="1">
      <alignment vertical="center"/>
    </xf>
    <xf numFmtId="165" fontId="2" fillId="0" borderId="12" xfId="1" applyNumberFormat="1" applyFont="1" applyBorder="1" applyAlignment="1"/>
    <xf numFmtId="165" fontId="2" fillId="0" borderId="5" xfId="1" applyNumberFormat="1" applyFont="1" applyBorder="1" applyAlignment="1"/>
    <xf numFmtId="165" fontId="2" fillId="0" borderId="14" xfId="1" applyNumberFormat="1" applyFont="1" applyBorder="1" applyAlignment="1">
      <alignment vertical="center"/>
    </xf>
    <xf numFmtId="165" fontId="2" fillId="0" borderId="14" xfId="1" applyNumberFormat="1" applyFont="1" applyBorder="1" applyAlignment="1"/>
    <xf numFmtId="165" fontId="2" fillId="0" borderId="58" xfId="1" applyNumberFormat="1" applyFont="1" applyBorder="1" applyAlignment="1">
      <alignment vertical="center"/>
    </xf>
    <xf numFmtId="165" fontId="2" fillId="0" borderId="58" xfId="1" applyNumberFormat="1" applyFont="1" applyBorder="1" applyAlignment="1"/>
    <xf numFmtId="165" fontId="4" fillId="2" borderId="17" xfId="1" applyNumberFormat="1" applyFont="1" applyFill="1" applyBorder="1" applyAlignment="1"/>
    <xf numFmtId="165" fontId="4" fillId="2" borderId="7" xfId="1" applyNumberFormat="1" applyFont="1" applyFill="1" applyBorder="1" applyAlignment="1"/>
    <xf numFmtId="165" fontId="4" fillId="2" borderId="56" xfId="1" applyNumberFormat="1" applyFont="1" applyFill="1" applyBorder="1" applyAlignment="1"/>
    <xf numFmtId="165" fontId="2" fillId="0" borderId="13" xfId="1" applyNumberFormat="1" applyFont="1" applyBorder="1" applyAlignment="1"/>
    <xf numFmtId="165" fontId="2" fillId="0" borderId="6" xfId="1" applyNumberFormat="1" applyFont="1" applyBorder="1" applyAlignment="1"/>
    <xf numFmtId="165" fontId="2" fillId="0" borderId="6" xfId="1" applyNumberFormat="1" applyFont="1" applyBorder="1" applyAlignment="1">
      <alignment vertical="center"/>
    </xf>
    <xf numFmtId="165" fontId="2" fillId="0" borderId="55" xfId="1" applyNumberFormat="1" applyFont="1" applyBorder="1" applyAlignment="1">
      <alignment vertical="center"/>
    </xf>
    <xf numFmtId="165" fontId="2" fillId="0" borderId="6" xfId="1" applyNumberFormat="1" applyFont="1" applyFill="1" applyBorder="1" applyAlignment="1"/>
    <xf numFmtId="165" fontId="2" fillId="0" borderId="55" xfId="1" applyNumberFormat="1" applyFont="1" applyFill="1" applyBorder="1" applyAlignment="1"/>
    <xf numFmtId="165" fontId="4" fillId="2" borderId="37" xfId="1" applyNumberFormat="1" applyFont="1" applyFill="1" applyBorder="1" applyAlignment="1"/>
    <xf numFmtId="165" fontId="4" fillId="2" borderId="23" xfId="1" applyNumberFormat="1" applyFont="1" applyFill="1" applyBorder="1" applyAlignment="1"/>
    <xf numFmtId="165" fontId="4" fillId="2" borderId="59" xfId="1" applyNumberFormat="1" applyFont="1" applyFill="1" applyBorder="1" applyAlignment="1"/>
    <xf numFmtId="165" fontId="4" fillId="2" borderId="38" xfId="1" applyNumberFormat="1" applyFont="1" applyFill="1" applyBorder="1" applyAlignment="1"/>
    <xf numFmtId="165" fontId="4" fillId="2" borderId="29" xfId="1" applyNumberFormat="1" applyFont="1" applyFill="1" applyBorder="1" applyAlignment="1"/>
    <xf numFmtId="165" fontId="4" fillId="2" borderId="60" xfId="1" applyNumberFormat="1" applyFont="1" applyFill="1" applyBorder="1" applyAlignment="1"/>
    <xf numFmtId="165" fontId="4" fillId="2" borderId="65" xfId="1" applyNumberFormat="1" applyFont="1" applyFill="1" applyBorder="1" applyAlignment="1"/>
    <xf numFmtId="165" fontId="2" fillId="2" borderId="65" xfId="1" applyNumberFormat="1" applyFont="1" applyFill="1" applyBorder="1" applyAlignment="1"/>
    <xf numFmtId="165" fontId="2" fillId="2" borderId="66" xfId="1" applyNumberFormat="1" applyFont="1" applyFill="1" applyBorder="1" applyAlignment="1"/>
    <xf numFmtId="165" fontId="4" fillId="2" borderId="70" xfId="1" applyNumberFormat="1" applyFont="1" applyFill="1" applyBorder="1" applyAlignment="1"/>
    <xf numFmtId="165" fontId="2" fillId="3" borderId="66" xfId="1" applyNumberFormat="1" applyFont="1" applyFill="1" applyBorder="1" applyAlignment="1"/>
    <xf numFmtId="165" fontId="2" fillId="3" borderId="67" xfId="1" applyNumberFormat="1" applyFont="1" applyFill="1" applyBorder="1" applyAlignment="1"/>
    <xf numFmtId="165" fontId="4" fillId="2" borderId="7" xfId="0" applyNumberFormat="1" applyFont="1" applyFill="1" applyBorder="1" applyAlignment="1"/>
    <xf numFmtId="165" fontId="4" fillId="2" borderId="56" xfId="0" applyNumberFormat="1" applyFont="1" applyFill="1" applyBorder="1" applyAlignment="1"/>
    <xf numFmtId="165" fontId="2" fillId="0" borderId="31" xfId="0" applyNumberFormat="1" applyFont="1" applyBorder="1" applyAlignment="1"/>
    <xf numFmtId="165" fontId="2" fillId="0" borderId="14" xfId="0" applyNumberFormat="1" applyFont="1" applyBorder="1" applyAlignment="1"/>
    <xf numFmtId="165" fontId="2" fillId="0" borderId="6" xfId="0" applyNumberFormat="1" applyFont="1" applyBorder="1" applyAlignment="1">
      <alignment vertical="center"/>
    </xf>
    <xf numFmtId="165" fontId="2" fillId="0" borderId="55" xfId="0" applyNumberFormat="1" applyFont="1" applyBorder="1" applyAlignment="1">
      <alignment vertical="center"/>
    </xf>
    <xf numFmtId="165" fontId="2" fillId="0" borderId="2" xfId="0" applyNumberFormat="1" applyFont="1" applyBorder="1" applyAlignment="1"/>
    <xf numFmtId="165" fontId="2" fillId="0" borderId="6" xfId="0" applyNumberFormat="1" applyFont="1" applyBorder="1" applyAlignment="1"/>
    <xf numFmtId="165" fontId="4" fillId="2" borderId="36" xfId="0" applyNumberFormat="1" applyFont="1" applyFill="1" applyBorder="1" applyAlignment="1"/>
    <xf numFmtId="165" fontId="4" fillId="2" borderId="15" xfId="0" applyNumberFormat="1" applyFont="1" applyFill="1" applyBorder="1" applyAlignment="1"/>
    <xf numFmtId="165" fontId="4" fillId="2" borderId="12" xfId="0" applyNumberFormat="1" applyFont="1" applyFill="1" applyBorder="1" applyAlignment="1"/>
    <xf numFmtId="165" fontId="4" fillId="2" borderId="20" xfId="0" applyNumberFormat="1" applyFont="1" applyFill="1" applyBorder="1" applyAlignment="1"/>
    <xf numFmtId="165" fontId="4" fillId="2" borderId="13" xfId="0" applyNumberFormat="1" applyFont="1" applyFill="1" applyBorder="1" applyAlignment="1"/>
    <xf numFmtId="165" fontId="4" fillId="2" borderId="14" xfId="0" applyNumberFormat="1" applyFont="1" applyFill="1" applyBorder="1" applyAlignment="1"/>
    <xf numFmtId="165" fontId="4" fillId="2" borderId="58" xfId="0" applyNumberFormat="1" applyFont="1" applyFill="1" applyBorder="1" applyAlignment="1"/>
    <xf numFmtId="165" fontId="4" fillId="2" borderId="61" xfId="0" applyNumberFormat="1" applyFont="1" applyFill="1" applyBorder="1" applyAlignment="1"/>
    <xf numFmtId="165" fontId="4" fillId="2" borderId="53" xfId="0" applyNumberFormat="1" applyFont="1" applyFill="1" applyBorder="1" applyAlignment="1">
      <alignment vertical="center"/>
    </xf>
    <xf numFmtId="165" fontId="4" fillId="2" borderId="62" xfId="0" applyNumberFormat="1" applyFont="1" applyFill="1" applyBorder="1" applyAlignment="1">
      <alignment vertical="center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/>
    <xf numFmtId="165" fontId="4" fillId="2" borderId="60" xfId="0" applyNumberFormat="1" applyFont="1" applyFill="1" applyBorder="1" applyAlignment="1"/>
    <xf numFmtId="165" fontId="4" fillId="2" borderId="57" xfId="0" applyNumberFormat="1" applyFont="1" applyFill="1" applyBorder="1" applyAlignment="1"/>
    <xf numFmtId="165" fontId="2" fillId="2" borderId="67" xfId="1" applyNumberFormat="1" applyFont="1" applyFill="1" applyBorder="1" applyAlignment="1"/>
    <xf numFmtId="165" fontId="4" fillId="2" borderId="75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3" width="16.28515625" customWidth="1"/>
    <col min="4" max="4" width="15.7109375" customWidth="1"/>
    <col min="5" max="7" width="13.140625" customWidth="1"/>
    <col min="8" max="8" width="14.28515625" customWidth="1"/>
    <col min="9" max="10" width="14.85546875" customWidth="1"/>
    <col min="11" max="16" width="14.42578125" customWidth="1"/>
    <col min="17" max="17" width="14.140625" customWidth="1"/>
    <col min="18" max="18" width="14.5703125" customWidth="1"/>
    <col min="19" max="30" width="14.28515625" customWidth="1"/>
    <col min="31" max="31" width="18" customWidth="1"/>
    <col min="32" max="32" width="17.7109375" customWidth="1"/>
    <col min="33" max="33" width="14.28515625" customWidth="1"/>
    <col min="34" max="34" width="15.42578125" customWidth="1"/>
    <col min="35" max="35" width="13.7109375" customWidth="1"/>
    <col min="36" max="36" width="16" customWidth="1"/>
    <col min="37" max="37" width="15.28515625" customWidth="1"/>
    <col min="38" max="38" width="13.7109375" customWidth="1"/>
    <col min="39" max="39" width="15" customWidth="1"/>
    <col min="40" max="40" width="14.7109375" customWidth="1"/>
    <col min="41" max="41" width="12.85546875" customWidth="1"/>
    <col min="42" max="42" width="12.7109375" customWidth="1"/>
    <col min="43" max="46" width="12.28515625" customWidth="1"/>
  </cols>
  <sheetData>
    <row r="1" spans="1:46" x14ac:dyDescent="0.25">
      <c r="A1" s="27" t="s">
        <v>34</v>
      </c>
    </row>
    <row r="2" spans="1:46" ht="18.75" x14ac:dyDescent="0.25">
      <c r="A2" s="28" t="s">
        <v>36</v>
      </c>
    </row>
    <row r="3" spans="1:46" ht="15.75" thickBot="1" x14ac:dyDescent="0.3">
      <c r="A3" s="27" t="s">
        <v>0</v>
      </c>
    </row>
    <row r="4" spans="1:46" s="1" customFormat="1" ht="20.25" customHeight="1" x14ac:dyDescent="0.25">
      <c r="A4" s="42" t="s">
        <v>1</v>
      </c>
      <c r="B4" s="49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3"/>
      <c r="T4" s="49" t="s">
        <v>46</v>
      </c>
      <c r="U4" s="50"/>
      <c r="V4" s="50"/>
      <c r="W4" s="50"/>
      <c r="X4" s="50"/>
      <c r="Y4" s="50"/>
      <c r="Z4" s="50"/>
      <c r="AA4" s="50"/>
      <c r="AB4" s="50"/>
      <c r="AC4" s="50"/>
      <c r="AD4" s="26"/>
      <c r="AE4" s="65" t="s">
        <v>63</v>
      </c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54" t="s">
        <v>19</v>
      </c>
      <c r="AR4" s="60" t="s">
        <v>21</v>
      </c>
      <c r="AS4" s="60" t="s">
        <v>20</v>
      </c>
      <c r="AT4" s="57" t="s">
        <v>32</v>
      </c>
    </row>
    <row r="5" spans="1:46" s="1" customFormat="1" ht="20.25" customHeight="1" x14ac:dyDescent="0.25">
      <c r="A5" s="43"/>
      <c r="B5" s="45"/>
      <c r="C5" s="46"/>
      <c r="D5" s="46"/>
      <c r="E5" s="46"/>
      <c r="F5" s="46"/>
      <c r="G5" s="46"/>
      <c r="H5" s="47" t="s">
        <v>39</v>
      </c>
      <c r="I5" s="45"/>
      <c r="J5" s="46"/>
      <c r="K5" s="46"/>
      <c r="L5" s="46"/>
      <c r="M5" s="46"/>
      <c r="N5" s="46"/>
      <c r="O5" s="46"/>
      <c r="P5" s="46"/>
      <c r="Q5" s="46"/>
      <c r="R5" s="47" t="s">
        <v>45</v>
      </c>
      <c r="S5" s="51" t="s">
        <v>3</v>
      </c>
      <c r="T5" s="29"/>
      <c r="U5" s="35"/>
      <c r="V5" s="35"/>
      <c r="W5" s="35"/>
      <c r="X5" s="35"/>
      <c r="Y5" s="24"/>
      <c r="Z5" s="32"/>
      <c r="AA5" s="35"/>
      <c r="AB5" s="35"/>
      <c r="AC5" s="24"/>
      <c r="AD5" s="51" t="s">
        <v>3</v>
      </c>
      <c r="AE5" s="63"/>
      <c r="AF5" s="64"/>
      <c r="AG5" s="64"/>
      <c r="AH5" s="64"/>
      <c r="AI5" s="47" t="s">
        <v>12</v>
      </c>
      <c r="AJ5" s="64"/>
      <c r="AK5" s="64"/>
      <c r="AL5" s="64"/>
      <c r="AM5" s="64"/>
      <c r="AN5" s="64"/>
      <c r="AO5" s="47" t="s">
        <v>18</v>
      </c>
      <c r="AP5" s="47" t="s">
        <v>35</v>
      </c>
      <c r="AQ5" s="55"/>
      <c r="AR5" s="61"/>
      <c r="AS5" s="61"/>
      <c r="AT5" s="58"/>
    </row>
    <row r="6" spans="1:46" s="1" customFormat="1" ht="115.5" customHeight="1" x14ac:dyDescent="0.25">
      <c r="A6" s="44"/>
      <c r="B6" s="6" t="s">
        <v>37</v>
      </c>
      <c r="C6" s="2" t="s">
        <v>4</v>
      </c>
      <c r="D6" s="2" t="s">
        <v>54</v>
      </c>
      <c r="E6" s="2" t="s">
        <v>56</v>
      </c>
      <c r="F6" s="2" t="s">
        <v>55</v>
      </c>
      <c r="G6" s="7" t="s">
        <v>38</v>
      </c>
      <c r="H6" s="48"/>
      <c r="I6" s="8" t="s">
        <v>40</v>
      </c>
      <c r="J6" s="41" t="s">
        <v>58</v>
      </c>
      <c r="K6" s="9" t="s">
        <v>41</v>
      </c>
      <c r="L6" s="9" t="s">
        <v>60</v>
      </c>
      <c r="M6" s="9" t="s">
        <v>59</v>
      </c>
      <c r="N6" s="9" t="s">
        <v>42</v>
      </c>
      <c r="O6" s="9" t="s">
        <v>61</v>
      </c>
      <c r="P6" s="9" t="s">
        <v>43</v>
      </c>
      <c r="Q6" s="9" t="s">
        <v>44</v>
      </c>
      <c r="R6" s="48"/>
      <c r="S6" s="52"/>
      <c r="T6" s="138" t="s">
        <v>47</v>
      </c>
      <c r="U6" s="139" t="s">
        <v>5</v>
      </c>
      <c r="V6" s="140" t="s">
        <v>6</v>
      </c>
      <c r="W6" s="141" t="s">
        <v>7</v>
      </c>
      <c r="X6" s="140" t="s">
        <v>48</v>
      </c>
      <c r="Y6" s="34" t="s">
        <v>49</v>
      </c>
      <c r="Z6" s="6" t="s">
        <v>53</v>
      </c>
      <c r="AA6" s="7" t="s">
        <v>8</v>
      </c>
      <c r="AB6" s="7" t="s">
        <v>51</v>
      </c>
      <c r="AC6" s="34" t="s">
        <v>9</v>
      </c>
      <c r="AD6" s="52"/>
      <c r="AE6" s="4" t="s">
        <v>25</v>
      </c>
      <c r="AF6" s="5" t="s">
        <v>10</v>
      </c>
      <c r="AG6" s="17" t="s">
        <v>7</v>
      </c>
      <c r="AH6" s="5" t="s">
        <v>11</v>
      </c>
      <c r="AI6" s="48"/>
      <c r="AJ6" s="10" t="s">
        <v>13</v>
      </c>
      <c r="AK6" s="5" t="s">
        <v>14</v>
      </c>
      <c r="AL6" s="5" t="s">
        <v>15</v>
      </c>
      <c r="AM6" s="5" t="s">
        <v>16</v>
      </c>
      <c r="AN6" s="5" t="s">
        <v>17</v>
      </c>
      <c r="AO6" s="48"/>
      <c r="AP6" s="48"/>
      <c r="AQ6" s="56"/>
      <c r="AR6" s="62"/>
      <c r="AS6" s="62"/>
      <c r="AT6" s="59"/>
    </row>
    <row r="7" spans="1:46" s="1" customFormat="1" x14ac:dyDescent="0.25">
      <c r="A7" s="19"/>
      <c r="B7" s="6">
        <v>1</v>
      </c>
      <c r="C7" s="2">
        <v>2</v>
      </c>
      <c r="D7" s="2">
        <v>3</v>
      </c>
      <c r="E7" s="2">
        <v>4</v>
      </c>
      <c r="F7" s="2">
        <v>5</v>
      </c>
      <c r="G7" s="7">
        <v>6</v>
      </c>
      <c r="H7" s="16" t="s">
        <v>57</v>
      </c>
      <c r="I7" s="8">
        <v>1</v>
      </c>
      <c r="J7" s="41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9">
        <v>8</v>
      </c>
      <c r="Q7" s="9">
        <v>9</v>
      </c>
      <c r="R7" s="17" t="s">
        <v>62</v>
      </c>
      <c r="S7" s="18" t="s">
        <v>23</v>
      </c>
      <c r="T7" s="4">
        <v>1</v>
      </c>
      <c r="U7" s="4">
        <v>2</v>
      </c>
      <c r="V7" s="4">
        <v>3</v>
      </c>
      <c r="W7" s="4">
        <v>4</v>
      </c>
      <c r="X7" s="31">
        <v>5</v>
      </c>
      <c r="Y7" s="31" t="s">
        <v>50</v>
      </c>
      <c r="Z7" s="4">
        <v>1</v>
      </c>
      <c r="AA7" s="4">
        <v>2</v>
      </c>
      <c r="AB7" s="30">
        <v>3</v>
      </c>
      <c r="AC7" s="31" t="s">
        <v>52</v>
      </c>
      <c r="AD7" s="18" t="s">
        <v>24</v>
      </c>
      <c r="AE7" s="11">
        <v>1</v>
      </c>
      <c r="AF7" s="12">
        <v>2</v>
      </c>
      <c r="AG7" s="4">
        <v>3</v>
      </c>
      <c r="AH7" s="12">
        <v>4</v>
      </c>
      <c r="AI7" s="14" t="s">
        <v>26</v>
      </c>
      <c r="AJ7" s="13">
        <v>1</v>
      </c>
      <c r="AK7" s="12">
        <v>2</v>
      </c>
      <c r="AL7" s="12">
        <v>3</v>
      </c>
      <c r="AM7" s="12">
        <v>4</v>
      </c>
      <c r="AN7" s="12">
        <v>5</v>
      </c>
      <c r="AO7" s="14" t="s">
        <v>27</v>
      </c>
      <c r="AP7" s="14" t="s">
        <v>28</v>
      </c>
      <c r="AQ7" s="15" t="s">
        <v>29</v>
      </c>
      <c r="AR7" s="10" t="s">
        <v>30</v>
      </c>
      <c r="AS7" s="5" t="s">
        <v>31</v>
      </c>
      <c r="AT7" s="20" t="s">
        <v>33</v>
      </c>
    </row>
    <row r="8" spans="1:46" s="1" customFormat="1" x14ac:dyDescent="0.25">
      <c r="A8" s="21">
        <v>2013</v>
      </c>
      <c r="B8" s="93">
        <v>48161.363409999998</v>
      </c>
      <c r="C8" s="68">
        <v>0</v>
      </c>
      <c r="D8" s="68">
        <v>0</v>
      </c>
      <c r="E8" s="68">
        <v>0</v>
      </c>
      <c r="F8" s="68">
        <v>0</v>
      </c>
      <c r="G8" s="37">
        <v>0</v>
      </c>
      <c r="H8" s="99">
        <f>SUM(B8:G8)</f>
        <v>48161.363409999998</v>
      </c>
      <c r="I8" s="93">
        <v>-46188.541810000002</v>
      </c>
      <c r="J8" s="68">
        <v>0</v>
      </c>
      <c r="K8" s="102">
        <v>-192.99001999999999</v>
      </c>
      <c r="L8" s="37">
        <v>0</v>
      </c>
      <c r="M8" s="37">
        <v>0</v>
      </c>
      <c r="N8" s="102">
        <v>-148.34037000000001</v>
      </c>
      <c r="O8" s="37">
        <v>0</v>
      </c>
      <c r="P8" s="102">
        <v>-196.14823000000001</v>
      </c>
      <c r="Q8" s="69">
        <v>0</v>
      </c>
      <c r="R8" s="108">
        <f>SUM(I8:Q8)</f>
        <v>-46726.020429999997</v>
      </c>
      <c r="S8" s="111">
        <f>H8+R8</f>
        <v>1435.3429800000013</v>
      </c>
      <c r="T8" s="70">
        <v>37.758620000000001</v>
      </c>
      <c r="U8" s="70">
        <v>0</v>
      </c>
      <c r="V8" s="70">
        <v>0</v>
      </c>
      <c r="W8" s="70">
        <v>0</v>
      </c>
      <c r="X8" s="70">
        <v>0</v>
      </c>
      <c r="Y8" s="114">
        <f>SUM(T8:X8)</f>
        <v>37.758620000000001</v>
      </c>
      <c r="Z8" s="115">
        <v>-100.32971999999999</v>
      </c>
      <c r="AA8" s="70">
        <v>0</v>
      </c>
      <c r="AB8" s="70">
        <v>0</v>
      </c>
      <c r="AC8" s="114">
        <f>SUM(Z8:AB8)</f>
        <v>-100.32971999999999</v>
      </c>
      <c r="AD8" s="111">
        <f>Y8+AC8</f>
        <v>-62.571099999999994</v>
      </c>
      <c r="AE8" s="72">
        <v>0</v>
      </c>
      <c r="AF8" s="73">
        <v>0</v>
      </c>
      <c r="AG8" s="74">
        <v>0</v>
      </c>
      <c r="AH8" s="73">
        <v>0</v>
      </c>
      <c r="AI8" s="75">
        <f>SUM(AE8:AH8)</f>
        <v>0</v>
      </c>
      <c r="AJ8" s="122">
        <v>-82.488569999999996</v>
      </c>
      <c r="AK8" s="73">
        <v>0</v>
      </c>
      <c r="AL8" s="73">
        <v>0</v>
      </c>
      <c r="AM8" s="73">
        <v>0</v>
      </c>
      <c r="AN8" s="126">
        <v>-1199.27883</v>
      </c>
      <c r="AO8" s="128">
        <f>SUM(AJ8:AN8)</f>
        <v>-1281.7674</v>
      </c>
      <c r="AP8" s="129">
        <f>AI8+AO8</f>
        <v>-1281.7674</v>
      </c>
      <c r="AQ8" s="130">
        <f>SUM(S8,AD8,AP8)</f>
        <v>91.004480000001422</v>
      </c>
      <c r="AR8" s="131">
        <v>175.09365</v>
      </c>
      <c r="AS8" s="132">
        <f>AQ8+AR8</f>
        <v>266.09813000000145</v>
      </c>
      <c r="AT8" s="146">
        <f t="shared" ref="AT8:AT10" si="0">AS8-AR8</f>
        <v>91.00448000000145</v>
      </c>
    </row>
    <row r="9" spans="1:46" s="1" customFormat="1" x14ac:dyDescent="0.25">
      <c r="A9" s="22">
        <v>2014</v>
      </c>
      <c r="B9" s="94">
        <v>90815.933409999998</v>
      </c>
      <c r="C9" s="77">
        <v>0</v>
      </c>
      <c r="D9" s="77">
        <v>0</v>
      </c>
      <c r="E9" s="77">
        <v>0</v>
      </c>
      <c r="F9" s="77">
        <v>0</v>
      </c>
      <c r="G9" s="38">
        <v>0</v>
      </c>
      <c r="H9" s="100">
        <f>SUM(B9:G9)</f>
        <v>90815.933409999998</v>
      </c>
      <c r="I9" s="94">
        <v>-80214.678599999999</v>
      </c>
      <c r="J9" s="77">
        <v>0</v>
      </c>
      <c r="K9" s="103">
        <v>-280.27080000000001</v>
      </c>
      <c r="L9" s="38">
        <v>0</v>
      </c>
      <c r="M9" s="38">
        <v>0</v>
      </c>
      <c r="N9" s="103">
        <v>-205.99563000000001</v>
      </c>
      <c r="O9" s="38">
        <v>0</v>
      </c>
      <c r="P9" s="103">
        <v>-113.59119</v>
      </c>
      <c r="Q9" s="78">
        <v>0</v>
      </c>
      <c r="R9" s="109">
        <f>SUM(I9:Q9)</f>
        <v>-80814.536220000009</v>
      </c>
      <c r="S9" s="112">
        <f>H9+R9</f>
        <v>10001.397189999989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1">
        <f t="shared" ref="Y9:Y11" si="1">SUM(T9:X9)</f>
        <v>0</v>
      </c>
      <c r="Z9" s="116">
        <v>-1821.1189999999999</v>
      </c>
      <c r="AA9" s="79">
        <v>0</v>
      </c>
      <c r="AB9" s="79">
        <v>0</v>
      </c>
      <c r="AC9" s="114">
        <f t="shared" ref="AC9:AC11" si="2">SUM(Z9:AB9)</f>
        <v>-1821.1189999999999</v>
      </c>
      <c r="AD9" s="111">
        <f t="shared" ref="AD9:AD11" si="3">Y9+AC9</f>
        <v>-1821.1189999999999</v>
      </c>
      <c r="AE9" s="80">
        <v>0</v>
      </c>
      <c r="AF9" s="81">
        <v>0</v>
      </c>
      <c r="AG9" s="82">
        <v>0</v>
      </c>
      <c r="AH9" s="81">
        <v>0</v>
      </c>
      <c r="AI9" s="83">
        <f t="shared" ref="AI9:AI11" si="4">SUM(AE9:AH9)</f>
        <v>0</v>
      </c>
      <c r="AJ9" s="123">
        <v>-265.02945</v>
      </c>
      <c r="AK9" s="81">
        <v>0</v>
      </c>
      <c r="AL9" s="81">
        <v>0</v>
      </c>
      <c r="AM9" s="81">
        <v>0</v>
      </c>
      <c r="AN9" s="127">
        <v>-5089.5027600000003</v>
      </c>
      <c r="AO9" s="120">
        <f t="shared" ref="AO9:AO11" si="5">SUM(AJ9:AN9)</f>
        <v>-5354.5322100000003</v>
      </c>
      <c r="AP9" s="142">
        <f t="shared" ref="AP9:AP11" si="6">AI9+AO9</f>
        <v>-5354.5322100000003</v>
      </c>
      <c r="AQ9" s="130">
        <f>SUM(AP9,AD9,S9)</f>
        <v>2825.7459799999888</v>
      </c>
      <c r="AR9" s="133">
        <v>266.09813000000003</v>
      </c>
      <c r="AS9" s="132">
        <f t="shared" ref="AS9:AS11" si="7">AQ9+AR9</f>
        <v>3091.8441099999886</v>
      </c>
      <c r="AT9" s="136">
        <f t="shared" si="0"/>
        <v>2825.7459799999888</v>
      </c>
    </row>
    <row r="10" spans="1:46" s="1" customFormat="1" x14ac:dyDescent="0.25">
      <c r="A10" s="22">
        <v>2015</v>
      </c>
      <c r="B10" s="84">
        <v>0</v>
      </c>
      <c r="C10" s="95">
        <v>264.428</v>
      </c>
      <c r="D10" s="95">
        <v>167.11799999999999</v>
      </c>
      <c r="E10" s="96">
        <v>39.619</v>
      </c>
      <c r="F10" s="96">
        <v>1082.9949999999999</v>
      </c>
      <c r="G10" s="39">
        <v>0</v>
      </c>
      <c r="H10" s="100">
        <f>SUM(B10:G10)</f>
        <v>1554.1599999999999</v>
      </c>
      <c r="I10" s="76">
        <v>0</v>
      </c>
      <c r="J10" s="96">
        <v>-71.201999999999998</v>
      </c>
      <c r="K10" s="39">
        <v>0</v>
      </c>
      <c r="L10" s="104">
        <v>-706.72500000000002</v>
      </c>
      <c r="M10" s="104">
        <v>407.423</v>
      </c>
      <c r="N10" s="104">
        <v>-1082.9949999999999</v>
      </c>
      <c r="O10" s="104">
        <v>-1453.8889999999999</v>
      </c>
      <c r="P10" s="104">
        <v>-38.954000000000001</v>
      </c>
      <c r="Q10" s="106">
        <v>114.989</v>
      </c>
      <c r="R10" s="109">
        <f>SUM(I10:Q10)</f>
        <v>-2831.3530000000001</v>
      </c>
      <c r="S10" s="112">
        <f>H10+R10</f>
        <v>-1277.1930000000002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1">
        <f t="shared" si="1"/>
        <v>0</v>
      </c>
      <c r="Z10" s="79">
        <v>0</v>
      </c>
      <c r="AA10" s="79">
        <v>0</v>
      </c>
      <c r="AB10" s="116">
        <v>-251.71100000000001</v>
      </c>
      <c r="AC10" s="114">
        <f t="shared" si="2"/>
        <v>-251.71100000000001</v>
      </c>
      <c r="AD10" s="111">
        <f t="shared" si="3"/>
        <v>-251.71100000000001</v>
      </c>
      <c r="AE10" s="85">
        <v>0</v>
      </c>
      <c r="AF10" s="86">
        <v>0</v>
      </c>
      <c r="AG10" s="118">
        <v>-564.50099999999998</v>
      </c>
      <c r="AH10" s="86">
        <v>0</v>
      </c>
      <c r="AI10" s="120">
        <f t="shared" si="4"/>
        <v>-564.50099999999998</v>
      </c>
      <c r="AJ10" s="77">
        <v>0</v>
      </c>
      <c r="AK10" s="86">
        <v>0</v>
      </c>
      <c r="AL10" s="124">
        <v>-826.11300000000006</v>
      </c>
      <c r="AM10" s="86">
        <v>0</v>
      </c>
      <c r="AN10" s="86">
        <v>0</v>
      </c>
      <c r="AO10" s="120">
        <f t="shared" si="5"/>
        <v>-826.11300000000006</v>
      </c>
      <c r="AP10" s="142">
        <f t="shared" si="6"/>
        <v>-1390.614</v>
      </c>
      <c r="AQ10" s="130">
        <f>SUM(AD10,S10,AP10)</f>
        <v>-2919.518</v>
      </c>
      <c r="AR10" s="133">
        <v>3091.8440000000001</v>
      </c>
      <c r="AS10" s="132">
        <f t="shared" si="7"/>
        <v>172.32600000000002</v>
      </c>
      <c r="AT10" s="136">
        <f t="shared" si="0"/>
        <v>-2919.518</v>
      </c>
    </row>
    <row r="11" spans="1:46" s="1" customFormat="1" ht="15.75" thickBot="1" x14ac:dyDescent="0.3">
      <c r="A11" s="23">
        <v>2016</v>
      </c>
      <c r="B11" s="87">
        <v>0</v>
      </c>
      <c r="C11" s="97">
        <v>532.09500000000003</v>
      </c>
      <c r="D11" s="97">
        <v>192.834</v>
      </c>
      <c r="E11" s="98">
        <v>80.277000000000001</v>
      </c>
      <c r="F11" s="98">
        <v>769.63099999999997</v>
      </c>
      <c r="G11" s="40">
        <v>0</v>
      </c>
      <c r="H11" s="101">
        <f>SUM(B11:G11)</f>
        <v>1574.837</v>
      </c>
      <c r="I11" s="88">
        <v>0</v>
      </c>
      <c r="J11" s="98">
        <v>-310.428</v>
      </c>
      <c r="K11" s="40">
        <v>0</v>
      </c>
      <c r="L11" s="105">
        <v>-951.44899999999996</v>
      </c>
      <c r="M11" s="105">
        <v>1074.479</v>
      </c>
      <c r="N11" s="105">
        <v>-769.63099999999997</v>
      </c>
      <c r="O11" s="105">
        <v>-1008.653</v>
      </c>
      <c r="P11" s="105">
        <v>-64.192999999999998</v>
      </c>
      <c r="Q11" s="107">
        <v>1751.865</v>
      </c>
      <c r="R11" s="110">
        <f>SUM(I11:Q11)</f>
        <v>-278.00999999999976</v>
      </c>
      <c r="S11" s="113">
        <f>H11+R11</f>
        <v>1296.8270000000002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89">
        <f t="shared" si="1"/>
        <v>0</v>
      </c>
      <c r="Z11" s="90">
        <v>0</v>
      </c>
      <c r="AA11" s="90">
        <v>0</v>
      </c>
      <c r="AB11" s="145">
        <v>-1046.7339999999999</v>
      </c>
      <c r="AC11" s="117">
        <f t="shared" si="2"/>
        <v>-1046.7339999999999</v>
      </c>
      <c r="AD11" s="113">
        <f t="shared" si="3"/>
        <v>-1046.7339999999999</v>
      </c>
      <c r="AE11" s="91">
        <v>0</v>
      </c>
      <c r="AF11" s="92">
        <v>0</v>
      </c>
      <c r="AG11" s="119">
        <v>-115</v>
      </c>
      <c r="AH11" s="92">
        <v>0</v>
      </c>
      <c r="AI11" s="121">
        <f>SUM(AE11:AH11)</f>
        <v>-115</v>
      </c>
      <c r="AJ11" s="98">
        <v>-950</v>
      </c>
      <c r="AK11" s="92">
        <v>0</v>
      </c>
      <c r="AL11" s="125">
        <v>1280.2449999999999</v>
      </c>
      <c r="AM11" s="92">
        <v>0</v>
      </c>
      <c r="AN11" s="92">
        <v>0</v>
      </c>
      <c r="AO11" s="121">
        <f t="shared" si="5"/>
        <v>330.24499999999989</v>
      </c>
      <c r="AP11" s="143">
        <f t="shared" si="6"/>
        <v>215.24499999999989</v>
      </c>
      <c r="AQ11" s="144">
        <f>SUM(AD11,S11,AP11)</f>
        <v>465.33800000000019</v>
      </c>
      <c r="AR11" s="134">
        <v>172.32599999999999</v>
      </c>
      <c r="AS11" s="135">
        <f t="shared" si="7"/>
        <v>637.66400000000021</v>
      </c>
      <c r="AT11" s="137">
        <f>AS11-AR11</f>
        <v>465.33800000000019</v>
      </c>
    </row>
    <row r="12" spans="1:46" x14ac:dyDescent="0.25">
      <c r="AC12" s="36"/>
      <c r="AP12" s="3"/>
    </row>
    <row r="13" spans="1:46" x14ac:dyDescent="0.25">
      <c r="A13" s="25" t="s">
        <v>22</v>
      </c>
    </row>
    <row r="16" spans="1:46" x14ac:dyDescent="0.25">
      <c r="V16" s="33"/>
    </row>
  </sheetData>
  <mergeCells count="19">
    <mergeCell ref="AQ4:AQ6"/>
    <mergeCell ref="AT4:AT6"/>
    <mergeCell ref="AS4:AS6"/>
    <mergeCell ref="AR4:AR6"/>
    <mergeCell ref="I5:Q5"/>
    <mergeCell ref="S5:S6"/>
    <mergeCell ref="AE5:AH5"/>
    <mergeCell ref="AI5:AI6"/>
    <mergeCell ref="R5:R6"/>
    <mergeCell ref="AE4:AP4"/>
    <mergeCell ref="AJ5:AN5"/>
    <mergeCell ref="AO5:AO6"/>
    <mergeCell ref="AP5:AP6"/>
    <mergeCell ref="A4:A6"/>
    <mergeCell ref="B5:G5"/>
    <mergeCell ref="H5:H6"/>
    <mergeCell ref="T4:AC4"/>
    <mergeCell ref="AD5:AD6"/>
    <mergeCell ref="B4: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2016-04-20T14:02:38Z</dcterms:created>
  <dcterms:modified xsi:type="dcterms:W3CDTF">2017-08-10T15:14:21Z</dcterms:modified>
  <cp:contentStatus/>
</cp:coreProperties>
</file>