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Mostrat e pasqyrave\Hanife\EXFIS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1" i="1" l="1"/>
  <c r="AO9" i="1" l="1"/>
  <c r="AO10" i="1"/>
  <c r="AO11" i="1"/>
  <c r="AO8" i="1"/>
  <c r="AH9" i="1"/>
  <c r="AH10" i="1"/>
  <c r="AH11" i="1"/>
  <c r="AH8" i="1"/>
  <c r="AC9" i="1"/>
  <c r="AC10" i="1"/>
  <c r="AC8" i="1"/>
  <c r="Y9" i="1"/>
  <c r="Y10" i="1"/>
  <c r="Y11" i="1"/>
  <c r="AD11" i="1" s="1"/>
  <c r="Y8" i="1"/>
  <c r="R9" i="1"/>
  <c r="R10" i="1"/>
  <c r="R11" i="1"/>
  <c r="R8" i="1"/>
  <c r="I9" i="1"/>
  <c r="I10" i="1"/>
  <c r="I11" i="1"/>
  <c r="I8" i="1"/>
  <c r="AP9" i="1" l="1"/>
  <c r="AP8" i="1"/>
  <c r="S11" i="1"/>
  <c r="S10" i="1"/>
  <c r="S9" i="1"/>
  <c r="AD8" i="1"/>
  <c r="AQ8" i="1" s="1"/>
  <c r="AS8" i="1" s="1"/>
  <c r="AT8" i="1" s="1"/>
  <c r="AD9" i="1"/>
  <c r="AD10" i="1"/>
  <c r="AP10" i="1"/>
  <c r="AQ10" i="1" s="1"/>
  <c r="AS10" i="1" s="1"/>
  <c r="AT10" i="1" s="1"/>
  <c r="AP11" i="1"/>
  <c r="AQ9" i="1" l="1"/>
  <c r="AS9" i="1" s="1"/>
  <c r="AT9" i="1" s="1"/>
</calcChain>
</file>

<file path=xl/sharedStrings.xml><?xml version="1.0" encoding="utf-8"?>
<sst xmlns="http://schemas.openxmlformats.org/spreadsheetml/2006/main" count="67" uniqueCount="66">
  <si>
    <t>(Në mijë Euro)</t>
  </si>
  <si>
    <t>Periudha</t>
  </si>
  <si>
    <t>Rrjedha e parasë nga aktivitetet operative</t>
  </si>
  <si>
    <t>Rrjedha e parasë nga aktivitetet investuese</t>
  </si>
  <si>
    <t>Zhvlerësimi</t>
  </si>
  <si>
    <t>Fitimi para tatimit</t>
  </si>
  <si>
    <t>Rritja e detyrimeve afatshkurtëra</t>
  </si>
  <si>
    <t>Zvogëlimi i kërkesave afatshkurtëra</t>
  </si>
  <si>
    <t>Zvogëlimi i stoqeve</t>
  </si>
  <si>
    <t>Rritja e përgjithshme e rrjedhës së parasë nga aktivitetet operative</t>
  </si>
  <si>
    <t>Rritja e stoqeve</t>
  </si>
  <si>
    <t>Zvogëlimi i përgjithshëm i rrjedhës së parasë nga aktivitetet operative</t>
  </si>
  <si>
    <t>Arkëtimet e parasë nga shitja e pasurive joqarkulluese, të prekshme dhe të paprekshme</t>
  </si>
  <si>
    <t>Arkëtimet e parasë nga shitja e pronës dhe instrumenteve të borxhit</t>
  </si>
  <si>
    <t>Arkëtimet e parasë nga interesi</t>
  </si>
  <si>
    <t>Arkëtimet e parasë nga dividentat</t>
  </si>
  <si>
    <t>Arkëtimet tjera të parasë nga aktivitetet investuese</t>
  </si>
  <si>
    <t>Gjithsej arkëtimet e parasë nga aktivitetet investuese</t>
  </si>
  <si>
    <t>Pagesat e parasë për blerjen e pasurive joqarkulluese , të prekshme dhe të paprekshme</t>
  </si>
  <si>
    <t>Pagesat e parasë për blerjen e pronës dhe instrumenteve të borxhit</t>
  </si>
  <si>
    <t>Pagesat tjera të parasë për aktivitetet investuese</t>
  </si>
  <si>
    <t>Gjithsej pagesat e parasë nga aktivitetet investuese</t>
  </si>
  <si>
    <t>Rrjedha e parasë ng aktivitetet financuese</t>
  </si>
  <si>
    <t>Arkëtimet e parasë nga kryegjëja e kredisë, fletëobligacionet, huatë dhe huazimet tjera</t>
  </si>
  <si>
    <t>Arkëtimet tjera të parasë nga aktivitetet financuese</t>
  </si>
  <si>
    <t>Gjithsej arkëtimet e parasë nga aktivitetet financuese</t>
  </si>
  <si>
    <t>Pagesat e parasë për pagimin e kryegjëse së kredisë dhe fletëobligacioneve</t>
  </si>
  <si>
    <t>Pagesat e parasë për dividenta</t>
  </si>
  <si>
    <t>Pagesat e parasë për lizingun financiar</t>
  </si>
  <si>
    <t>Pagesat e parasë për ri-blerjen e aksioneve vetjake të kompanisë</t>
  </si>
  <si>
    <t>Pagesat tjera të parasë për aktivitetet financuese</t>
  </si>
  <si>
    <t>Gjithsej pagesat e parasë për aktivitetet financuese</t>
  </si>
  <si>
    <t xml:space="preserve">Rrjedha neto e parasë </t>
  </si>
  <si>
    <t xml:space="preserve">Paratë dhe ekuivalentët e parasë në fund të periudhës </t>
  </si>
  <si>
    <t xml:space="preserve">Paratë dhe ekuivalentët e parasë në fillim të periudhës </t>
  </si>
  <si>
    <t>Rrjedha neto e parasë nga aktivitetet operative</t>
  </si>
  <si>
    <t>Burimi: Ministria e Financave</t>
  </si>
  <si>
    <t>II (1 deri 3)</t>
  </si>
  <si>
    <t>III (1 deri 5)</t>
  </si>
  <si>
    <t>IV (1 deri 3)</t>
  </si>
  <si>
    <t>Arkëtimet e parasë nga emetimi i instrumenteve financuese të borxhit dhe ekuitetit</t>
  </si>
  <si>
    <t>V (1 deri 3)</t>
  </si>
  <si>
    <t>VI (1 deri 5)</t>
  </si>
  <si>
    <t>D (A+B+C)</t>
  </si>
  <si>
    <t>E</t>
  </si>
  <si>
    <t>F (D+E)</t>
  </si>
  <si>
    <t>Rritja (zvogëlimi) i parasë dhe ekuivalentëve të parasë</t>
  </si>
  <si>
    <t>G</t>
  </si>
  <si>
    <t>Tabela 3.</t>
  </si>
  <si>
    <t>Rrjedha neto e parasë nga aktivitetet financuese</t>
  </si>
  <si>
    <r>
      <t>Pasqyra e rrjedhës së parasë -</t>
    </r>
    <r>
      <rPr>
        <b/>
        <sz val="14"/>
        <color theme="1" tint="4.9989318521683403E-2"/>
        <rFont val="Times New Roman"/>
        <family val="1"/>
      </rPr>
      <t xml:space="preserve"> Exfis L.L.C</t>
    </r>
  </si>
  <si>
    <t xml:space="preserve">Shpenzimet e interesit </t>
  </si>
  <si>
    <t xml:space="preserve">Të hyra të tjera </t>
  </si>
  <si>
    <t>I (1 deri 7)</t>
  </si>
  <si>
    <t>Rritja e llogarive të  afatshkurtëra</t>
  </si>
  <si>
    <t>Ndryshimi në investimet në vijim-ndërtim</t>
  </si>
  <si>
    <t xml:space="preserve">Pagesa e tatimit në fitim </t>
  </si>
  <si>
    <t>Interesat e arkëtuara</t>
  </si>
  <si>
    <t>Interesat e paguara</t>
  </si>
  <si>
    <t>Rritja/Zvoglimi i detyrimeve afatshkurtra</t>
  </si>
  <si>
    <t>Pagesat e Interesit</t>
  </si>
  <si>
    <t>C (V+VI)</t>
  </si>
  <si>
    <t>A (I -II)</t>
  </si>
  <si>
    <t>B (III + IV)</t>
  </si>
  <si>
    <t>Rritja/Zvoglimi i të pagueshmeve tregtare</t>
  </si>
  <si>
    <r>
      <t>Sqarim: Informatat me</t>
    </r>
    <r>
      <rPr>
        <i/>
        <sz val="11"/>
        <color theme="1"/>
        <rFont val="Times New Roman"/>
        <family val="1"/>
      </rPr>
      <t xml:space="preserve"> Italic</t>
    </r>
    <r>
      <rPr>
        <sz val="11"/>
        <color theme="1"/>
        <rFont val="Times New Roman"/>
        <family val="1"/>
      </rPr>
      <t xml:space="preserve"> nënkuptojnë që nuk barazohen shumatoret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</si>
</sst>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 tint="4.9989318521683403E-2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0" fillId="3" borderId="0" xfId="0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164" fontId="4" fillId="2" borderId="17" xfId="1" applyNumberFormat="1" applyFont="1" applyFill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164" fontId="4" fillId="2" borderId="43" xfId="1" applyNumberFormat="1" applyFont="1" applyFill="1" applyBorder="1" applyAlignment="1">
      <alignment horizontal="right"/>
    </xf>
    <xf numFmtId="164" fontId="4" fillId="2" borderId="44" xfId="1" applyNumberFormat="1" applyFont="1" applyFill="1" applyBorder="1" applyAlignment="1">
      <alignment horizontal="right"/>
    </xf>
    <xf numFmtId="164" fontId="2" fillId="0" borderId="2" xfId="0" applyNumberFormat="1" applyFont="1" applyBorder="1"/>
    <xf numFmtId="164" fontId="4" fillId="2" borderId="42" xfId="0" applyNumberFormat="1" applyFont="1" applyFill="1" applyBorder="1"/>
    <xf numFmtId="164" fontId="4" fillId="2" borderId="20" xfId="0" applyNumberFormat="1" applyFont="1" applyFill="1" applyBorder="1"/>
    <xf numFmtId="164" fontId="4" fillId="2" borderId="13" xfId="0" applyNumberFormat="1" applyFont="1" applyFill="1" applyBorder="1"/>
    <xf numFmtId="164" fontId="2" fillId="0" borderId="6" xfId="1" applyNumberFormat="1" applyFont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4" fillId="2" borderId="7" xfId="1" applyNumberFormat="1" applyFont="1" applyFill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14" xfId="1" applyNumberFormat="1" applyFont="1" applyBorder="1" applyAlignment="1">
      <alignment horizontal="right"/>
    </xf>
    <xf numFmtId="164" fontId="4" fillId="2" borderId="24" xfId="1" applyNumberFormat="1" applyFont="1" applyFill="1" applyBorder="1" applyAlignment="1">
      <alignment horizontal="right"/>
    </xf>
    <xf numFmtId="164" fontId="4" fillId="2" borderId="34" xfId="1" applyNumberFormat="1" applyFont="1" applyFill="1" applyBorder="1" applyAlignment="1">
      <alignment horizontal="right"/>
    </xf>
    <xf numFmtId="164" fontId="2" fillId="0" borderId="6" xfId="0" applyNumberFormat="1" applyFont="1" applyBorder="1"/>
    <xf numFmtId="164" fontId="4" fillId="2" borderId="7" xfId="0" applyNumberFormat="1" applyFont="1" applyFill="1" applyBorder="1"/>
    <xf numFmtId="164" fontId="4" fillId="2" borderId="34" xfId="0" applyNumberFormat="1" applyFont="1" applyFill="1" applyBorder="1"/>
    <xf numFmtId="164" fontId="4" fillId="2" borderId="14" xfId="0" applyNumberFormat="1" applyFont="1" applyFill="1" applyBorder="1"/>
    <xf numFmtId="164" fontId="4" fillId="2" borderId="12" xfId="0" applyNumberFormat="1" applyFont="1" applyFill="1" applyBorder="1"/>
    <xf numFmtId="164" fontId="2" fillId="0" borderId="64" xfId="1" applyNumberFormat="1" applyFont="1" applyBorder="1" applyAlignment="1">
      <alignment horizontal="right"/>
    </xf>
    <xf numFmtId="164" fontId="2" fillId="0" borderId="64" xfId="1" applyNumberFormat="1" applyFont="1" applyBorder="1"/>
    <xf numFmtId="164" fontId="4" fillId="2" borderId="64" xfId="1" applyNumberFormat="1" applyFont="1" applyFill="1" applyBorder="1" applyAlignment="1">
      <alignment horizontal="right"/>
    </xf>
    <xf numFmtId="164" fontId="4" fillId="2" borderId="65" xfId="1" applyNumberFormat="1" applyFont="1" applyFill="1" applyBorder="1" applyAlignment="1">
      <alignment horizontal="right"/>
    </xf>
    <xf numFmtId="164" fontId="2" fillId="0" borderId="66" xfId="1" applyNumberFormat="1" applyFont="1" applyBorder="1" applyAlignment="1">
      <alignment horizontal="right"/>
    </xf>
    <xf numFmtId="164" fontId="2" fillId="0" borderId="64" xfId="1" applyNumberFormat="1" applyFont="1" applyFill="1" applyBorder="1" applyAlignment="1">
      <alignment horizontal="right"/>
    </xf>
    <xf numFmtId="164" fontId="4" fillId="2" borderId="69" xfId="1" applyNumberFormat="1" applyFont="1" applyFill="1" applyBorder="1" applyAlignment="1">
      <alignment horizontal="right"/>
    </xf>
    <xf numFmtId="164" fontId="4" fillId="2" borderId="65" xfId="0" applyNumberFormat="1" applyFont="1" applyFill="1" applyBorder="1"/>
    <xf numFmtId="164" fontId="4" fillId="2" borderId="69" xfId="0" applyNumberFormat="1" applyFont="1" applyFill="1" applyBorder="1"/>
    <xf numFmtId="164" fontId="7" fillId="2" borderId="70" xfId="0" applyNumberFormat="1" applyFont="1" applyFill="1" applyBorder="1"/>
    <xf numFmtId="164" fontId="4" fillId="2" borderId="67" xfId="0" applyNumberFormat="1" applyFont="1" applyFill="1" applyBorder="1"/>
    <xf numFmtId="164" fontId="7" fillId="2" borderId="71" xfId="0" applyNumberFormat="1" applyFont="1" applyFill="1" applyBorder="1"/>
    <xf numFmtId="164" fontId="4" fillId="2" borderId="61" xfId="0" applyNumberFormat="1" applyFont="1" applyFill="1" applyBorder="1" applyAlignment="1">
      <alignment horizontal="right"/>
    </xf>
    <xf numFmtId="164" fontId="4" fillId="2" borderId="62" xfId="0" applyNumberFormat="1" applyFont="1" applyFill="1" applyBorder="1" applyAlignment="1">
      <alignment horizontal="right" vertical="center"/>
    </xf>
    <xf numFmtId="164" fontId="4" fillId="2" borderId="72" xfId="0" applyNumberFormat="1" applyFont="1" applyFill="1" applyBorder="1" applyAlignment="1">
      <alignment horizontal="right" vertical="center"/>
    </xf>
    <xf numFmtId="164" fontId="7" fillId="2" borderId="68" xfId="1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right" vertical="center"/>
    </xf>
    <xf numFmtId="164" fontId="2" fillId="0" borderId="64" xfId="0" applyNumberFormat="1" applyFont="1" applyBorder="1" applyAlignment="1">
      <alignment horizontal="right" vertical="center"/>
    </xf>
    <xf numFmtId="164" fontId="4" fillId="2" borderId="44" xfId="0" applyNumberFormat="1" applyFont="1" applyFill="1" applyBorder="1"/>
    <xf numFmtId="0" fontId="2" fillId="2" borderId="7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/>
    </xf>
    <xf numFmtId="0" fontId="4" fillId="2" borderId="5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1" fontId="2" fillId="0" borderId="13" xfId="1" applyNumberFormat="1" applyFont="1" applyBorder="1" applyAlignment="1">
      <alignment horizontal="right"/>
    </xf>
    <xf numFmtId="1" fontId="2" fillId="0" borderId="6" xfId="1" applyNumberFormat="1" applyFont="1" applyBorder="1" applyAlignment="1">
      <alignment horizontal="right"/>
    </xf>
    <xf numFmtId="1" fontId="2" fillId="0" borderId="64" xfId="1" applyNumberFormat="1" applyFont="1" applyBorder="1"/>
    <xf numFmtId="1" fontId="2" fillId="0" borderId="64" xfId="1" applyNumberFormat="1" applyFont="1" applyBorder="1" applyAlignment="1">
      <alignment horizontal="right"/>
    </xf>
    <xf numFmtId="1" fontId="2" fillId="0" borderId="14" xfId="1" applyNumberFormat="1" applyFont="1" applyBorder="1" applyAlignment="1">
      <alignment horizontal="right"/>
    </xf>
    <xf numFmtId="1" fontId="2" fillId="0" borderId="12" xfId="1" applyNumberFormat="1" applyFont="1" applyBorder="1" applyAlignment="1"/>
    <xf numFmtId="1" fontId="2" fillId="0" borderId="5" xfId="1" applyNumberFormat="1" applyFont="1" applyBorder="1" applyAlignment="1"/>
    <xf numFmtId="1" fontId="2" fillId="0" borderId="5" xfId="1" applyNumberFormat="1" applyFont="1" applyBorder="1" applyAlignment="1">
      <alignment vertical="center"/>
    </xf>
    <xf numFmtId="1" fontId="2" fillId="0" borderId="66" xfId="1" applyNumberFormat="1" applyFont="1" applyBorder="1" applyAlignment="1">
      <alignment vertical="center"/>
    </xf>
    <xf numFmtId="1" fontId="2" fillId="0" borderId="20" xfId="1" applyNumberFormat="1" applyFont="1" applyBorder="1" applyAlignment="1"/>
    <xf numFmtId="1" fontId="2" fillId="0" borderId="14" xfId="1" applyNumberFormat="1" applyFont="1" applyBorder="1" applyAlignment="1">
      <alignment vertical="center"/>
    </xf>
    <xf numFmtId="1" fontId="2" fillId="0" borderId="67" xfId="1" applyNumberFormat="1" applyFont="1" applyBorder="1" applyAlignment="1">
      <alignment vertical="center"/>
    </xf>
    <xf numFmtId="1" fontId="2" fillId="0" borderId="14" xfId="1" applyNumberFormat="1" applyFont="1" applyBorder="1" applyAlignment="1"/>
    <xf numFmtId="1" fontId="2" fillId="0" borderId="67" xfId="1" applyNumberFormat="1" applyFont="1" applyBorder="1" applyAlignment="1"/>
    <xf numFmtId="1" fontId="2" fillId="0" borderId="13" xfId="1" applyNumberFormat="1" applyFont="1" applyBorder="1" applyAlignment="1"/>
    <xf numFmtId="1" fontId="2" fillId="0" borderId="6" xfId="1" applyNumberFormat="1" applyFont="1" applyBorder="1" applyAlignment="1"/>
    <xf numFmtId="1" fontId="2" fillId="0" borderId="6" xfId="1" applyNumberFormat="1" applyFont="1" applyBorder="1" applyAlignment="1">
      <alignment vertical="center"/>
    </xf>
    <xf numFmtId="1" fontId="2" fillId="0" borderId="64" xfId="1" applyNumberFormat="1" applyFont="1" applyBorder="1" applyAlignment="1">
      <alignment vertical="center"/>
    </xf>
    <xf numFmtId="1" fontId="2" fillId="0" borderId="6" xfId="1" applyNumberFormat="1" applyFont="1" applyBorder="1" applyAlignment="1">
      <alignment horizontal="right" vertical="center"/>
    </xf>
    <xf numFmtId="1" fontId="2" fillId="0" borderId="64" xfId="1" applyNumberFormat="1" applyFont="1" applyBorder="1" applyAlignment="1">
      <alignment horizontal="right" vertical="center"/>
    </xf>
    <xf numFmtId="1" fontId="2" fillId="0" borderId="13" xfId="1" applyNumberFormat="1" applyFont="1" applyFill="1" applyBorder="1" applyAlignment="1">
      <alignment horizontal="right"/>
    </xf>
    <xf numFmtId="1" fontId="2" fillId="0" borderId="6" xfId="1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 vertical="center"/>
    </xf>
    <xf numFmtId="1" fontId="2" fillId="0" borderId="66" xfId="0" applyNumberFormat="1" applyFont="1" applyBorder="1" applyAlignment="1">
      <alignment horizontal="right" vertical="center"/>
    </xf>
    <xf numFmtId="1" fontId="2" fillId="0" borderId="2" xfId="0" applyNumberFormat="1" applyFont="1" applyBorder="1"/>
    <xf numFmtId="1" fontId="2" fillId="0" borderId="6" xfId="0" applyNumberFormat="1" applyFont="1" applyBorder="1"/>
    <xf numFmtId="1" fontId="2" fillId="0" borderId="6" xfId="0" applyNumberFormat="1" applyFont="1" applyBorder="1" applyAlignment="1">
      <alignment horizontal="right" vertical="center"/>
    </xf>
    <xf numFmtId="1" fontId="2" fillId="0" borderId="64" xfId="0" applyNumberFormat="1" applyFont="1" applyBorder="1" applyAlignment="1">
      <alignment horizontal="right" vertical="center"/>
    </xf>
    <xf numFmtId="1" fontId="2" fillId="0" borderId="2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36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67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"/>
  <sheetViews>
    <sheetView showGridLines="0" tabSelected="1" zoomScaleNormal="100" workbookViewId="0">
      <pane xSplit="1" topLeftCell="B1" activePane="topRight" state="frozen"/>
      <selection pane="topRight" sqref="A1:C1"/>
    </sheetView>
  </sheetViews>
  <sheetFormatPr defaultRowHeight="15" x14ac:dyDescent="0.25"/>
  <cols>
    <col min="1" max="1" width="10.85546875" customWidth="1"/>
    <col min="2" max="2" width="10.7109375" customWidth="1"/>
    <col min="3" max="4" width="12.5703125" customWidth="1"/>
    <col min="5" max="6" width="12.28515625" customWidth="1"/>
    <col min="7" max="7" width="12" customWidth="1"/>
    <col min="8" max="8" width="11" customWidth="1"/>
    <col min="9" max="9" width="14.140625" customWidth="1"/>
    <col min="10" max="10" width="12.140625" customWidth="1"/>
    <col min="11" max="16" width="12.85546875" customWidth="1"/>
    <col min="17" max="17" width="12.5703125" customWidth="1"/>
    <col min="18" max="18" width="14.5703125" customWidth="1"/>
    <col min="19" max="19" width="13.85546875" customWidth="1"/>
    <col min="20" max="20" width="16.28515625" customWidth="1"/>
    <col min="21" max="21" width="15.7109375" customWidth="1"/>
    <col min="22" max="22" width="13.140625" customWidth="1"/>
    <col min="23" max="23" width="13.42578125" customWidth="1"/>
    <col min="24" max="24" width="13.140625" customWidth="1"/>
    <col min="25" max="25" width="14.28515625" customWidth="1"/>
    <col min="26" max="26" width="14.85546875" customWidth="1"/>
    <col min="27" max="27" width="14.42578125" customWidth="1"/>
    <col min="28" max="28" width="14.140625" customWidth="1"/>
    <col min="29" max="29" width="14.5703125" customWidth="1"/>
    <col min="30" max="30" width="14.28515625" customWidth="1"/>
    <col min="31" max="31" width="18" customWidth="1"/>
    <col min="32" max="32" width="17.7109375" customWidth="1"/>
    <col min="33" max="33" width="15.42578125" customWidth="1"/>
    <col min="34" max="34" width="13.7109375" customWidth="1"/>
    <col min="35" max="35" width="16" customWidth="1"/>
    <col min="36" max="36" width="15.28515625" customWidth="1"/>
    <col min="37" max="38" width="13.7109375" customWidth="1"/>
    <col min="39" max="39" width="15" customWidth="1"/>
    <col min="40" max="40" width="14.7109375" customWidth="1"/>
    <col min="41" max="41" width="12.85546875" customWidth="1"/>
    <col min="42" max="42" width="12.7109375" customWidth="1"/>
    <col min="43" max="44" width="14" customWidth="1"/>
    <col min="45" max="45" width="12.85546875" customWidth="1"/>
    <col min="46" max="46" width="13.28515625" customWidth="1"/>
  </cols>
  <sheetData>
    <row r="1" spans="1:46" x14ac:dyDescent="0.25">
      <c r="A1" s="72" t="s">
        <v>48</v>
      </c>
      <c r="B1" s="72"/>
      <c r="C1" s="72"/>
      <c r="D1" s="27"/>
      <c r="E1" s="1"/>
      <c r="F1" s="1"/>
      <c r="G1" s="1"/>
      <c r="H1" s="1"/>
    </row>
    <row r="2" spans="1:46" ht="18.75" x14ac:dyDescent="0.25">
      <c r="A2" s="73" t="s">
        <v>50</v>
      </c>
      <c r="B2" s="73"/>
      <c r="C2" s="73"/>
      <c r="D2" s="73"/>
      <c r="E2" s="73"/>
      <c r="F2" s="73"/>
      <c r="G2" s="73"/>
      <c r="H2" s="73"/>
    </row>
    <row r="3" spans="1:46" ht="15.75" thickBot="1" x14ac:dyDescent="0.3">
      <c r="A3" s="72" t="s">
        <v>0</v>
      </c>
      <c r="B3" s="72"/>
      <c r="C3" s="72"/>
      <c r="D3" s="27"/>
      <c r="E3" s="1"/>
      <c r="F3" s="1"/>
      <c r="G3" s="1"/>
      <c r="H3" s="1"/>
    </row>
    <row r="4" spans="1:46" s="1" customFormat="1" ht="20.25" customHeight="1" x14ac:dyDescent="0.25">
      <c r="A4" s="74" t="s">
        <v>1</v>
      </c>
      <c r="B4" s="77" t="s">
        <v>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8"/>
      <c r="T4" s="85" t="s">
        <v>3</v>
      </c>
      <c r="U4" s="86"/>
      <c r="V4" s="86"/>
      <c r="W4" s="86"/>
      <c r="X4" s="86"/>
      <c r="Y4" s="86"/>
      <c r="Z4" s="86"/>
      <c r="AA4" s="86"/>
      <c r="AB4" s="86"/>
      <c r="AC4" s="86"/>
      <c r="AD4" s="87"/>
      <c r="AE4" s="88" t="s">
        <v>22</v>
      </c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90"/>
      <c r="AQ4" s="94" t="s">
        <v>32</v>
      </c>
      <c r="AR4" s="100" t="s">
        <v>34</v>
      </c>
      <c r="AS4" s="100" t="s">
        <v>33</v>
      </c>
      <c r="AT4" s="97" t="s">
        <v>46</v>
      </c>
    </row>
    <row r="5" spans="1:46" s="1" customFormat="1" ht="20.25" customHeight="1" x14ac:dyDescent="0.25">
      <c r="A5" s="75"/>
      <c r="B5" s="79" t="s">
        <v>5</v>
      </c>
      <c r="C5" s="79" t="s">
        <v>4</v>
      </c>
      <c r="D5" s="28"/>
      <c r="E5" s="79" t="s">
        <v>6</v>
      </c>
      <c r="F5" s="28"/>
      <c r="G5" s="79" t="s">
        <v>7</v>
      </c>
      <c r="H5" s="79" t="s">
        <v>8</v>
      </c>
      <c r="I5" s="81" t="s">
        <v>9</v>
      </c>
      <c r="J5" s="83"/>
      <c r="K5" s="83"/>
      <c r="L5" s="83"/>
      <c r="M5" s="83"/>
      <c r="N5" s="83"/>
      <c r="O5" s="83"/>
      <c r="P5" s="83"/>
      <c r="Q5" s="83"/>
      <c r="R5" s="103" t="s">
        <v>11</v>
      </c>
      <c r="S5" s="104" t="s">
        <v>35</v>
      </c>
      <c r="T5" s="106"/>
      <c r="U5" s="107"/>
      <c r="V5" s="107"/>
      <c r="W5" s="107"/>
      <c r="X5" s="107"/>
      <c r="Y5" s="92" t="s">
        <v>17</v>
      </c>
      <c r="Z5" s="106"/>
      <c r="AA5" s="107"/>
      <c r="AB5" s="107"/>
      <c r="AC5" s="92" t="s">
        <v>21</v>
      </c>
      <c r="AD5" s="108" t="s">
        <v>3</v>
      </c>
      <c r="AE5" s="110"/>
      <c r="AF5" s="91"/>
      <c r="AG5" s="91"/>
      <c r="AH5" s="92" t="s">
        <v>25</v>
      </c>
      <c r="AI5" s="91"/>
      <c r="AJ5" s="91"/>
      <c r="AK5" s="91"/>
      <c r="AL5" s="91"/>
      <c r="AM5" s="91"/>
      <c r="AN5" s="91"/>
      <c r="AO5" s="92" t="s">
        <v>31</v>
      </c>
      <c r="AP5" s="92" t="s">
        <v>49</v>
      </c>
      <c r="AQ5" s="95"/>
      <c r="AR5" s="101"/>
      <c r="AS5" s="101"/>
      <c r="AT5" s="98"/>
    </row>
    <row r="6" spans="1:46" s="1" customFormat="1" ht="115.5" customHeight="1" x14ac:dyDescent="0.25">
      <c r="A6" s="76"/>
      <c r="B6" s="80"/>
      <c r="C6" s="80"/>
      <c r="D6" s="29" t="s">
        <v>51</v>
      </c>
      <c r="E6" s="80"/>
      <c r="F6" s="29" t="s">
        <v>52</v>
      </c>
      <c r="G6" s="80"/>
      <c r="H6" s="80"/>
      <c r="I6" s="82"/>
      <c r="J6" s="6" t="s">
        <v>64</v>
      </c>
      <c r="K6" s="6" t="s">
        <v>54</v>
      </c>
      <c r="L6" s="9" t="s">
        <v>59</v>
      </c>
      <c r="M6" s="9" t="s">
        <v>55</v>
      </c>
      <c r="N6" s="9" t="s">
        <v>56</v>
      </c>
      <c r="O6" s="9" t="s">
        <v>58</v>
      </c>
      <c r="P6" s="9" t="s">
        <v>57</v>
      </c>
      <c r="Q6" s="9" t="s">
        <v>10</v>
      </c>
      <c r="R6" s="82"/>
      <c r="S6" s="105"/>
      <c r="T6" s="7" t="s">
        <v>12</v>
      </c>
      <c r="U6" s="2" t="s">
        <v>13</v>
      </c>
      <c r="V6" s="2" t="s">
        <v>14</v>
      </c>
      <c r="W6" s="2" t="s">
        <v>15</v>
      </c>
      <c r="X6" s="8" t="s">
        <v>16</v>
      </c>
      <c r="Y6" s="93"/>
      <c r="Z6" s="10" t="s">
        <v>18</v>
      </c>
      <c r="AA6" s="11" t="s">
        <v>19</v>
      </c>
      <c r="AB6" s="11" t="s">
        <v>20</v>
      </c>
      <c r="AC6" s="93"/>
      <c r="AD6" s="109"/>
      <c r="AE6" s="4" t="s">
        <v>40</v>
      </c>
      <c r="AF6" s="5" t="s">
        <v>23</v>
      </c>
      <c r="AG6" s="5" t="s">
        <v>24</v>
      </c>
      <c r="AH6" s="93"/>
      <c r="AI6" s="12" t="s">
        <v>26</v>
      </c>
      <c r="AJ6" s="5" t="s">
        <v>27</v>
      </c>
      <c r="AK6" s="5" t="s">
        <v>28</v>
      </c>
      <c r="AL6" s="5" t="s">
        <v>60</v>
      </c>
      <c r="AM6" s="5" t="s">
        <v>29</v>
      </c>
      <c r="AN6" s="5" t="s">
        <v>30</v>
      </c>
      <c r="AO6" s="93"/>
      <c r="AP6" s="93"/>
      <c r="AQ6" s="96"/>
      <c r="AR6" s="102"/>
      <c r="AS6" s="102"/>
      <c r="AT6" s="99"/>
    </row>
    <row r="7" spans="1:46" s="1" customFormat="1" x14ac:dyDescent="0.25">
      <c r="A7" s="22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 t="s">
        <v>53</v>
      </c>
      <c r="J7" s="8">
        <v>1</v>
      </c>
      <c r="K7" s="8">
        <v>2</v>
      </c>
      <c r="L7" s="18"/>
      <c r="M7" s="18">
        <v>3</v>
      </c>
      <c r="N7" s="18">
        <v>4</v>
      </c>
      <c r="O7" s="18">
        <v>5</v>
      </c>
      <c r="P7" s="18">
        <v>6</v>
      </c>
      <c r="Q7" s="18">
        <v>7</v>
      </c>
      <c r="R7" s="11" t="s">
        <v>37</v>
      </c>
      <c r="S7" s="19" t="s">
        <v>62</v>
      </c>
      <c r="T7" s="7">
        <v>1</v>
      </c>
      <c r="U7" s="2">
        <v>2</v>
      </c>
      <c r="V7" s="2">
        <v>3</v>
      </c>
      <c r="W7" s="2">
        <v>4</v>
      </c>
      <c r="X7" s="8">
        <v>5</v>
      </c>
      <c r="Y7" s="19" t="s">
        <v>38</v>
      </c>
      <c r="Z7" s="10">
        <v>1</v>
      </c>
      <c r="AA7" s="11">
        <v>2</v>
      </c>
      <c r="AB7" s="11">
        <v>3</v>
      </c>
      <c r="AC7" s="20" t="s">
        <v>39</v>
      </c>
      <c r="AD7" s="21" t="s">
        <v>63</v>
      </c>
      <c r="AE7" s="13">
        <v>1</v>
      </c>
      <c r="AF7" s="14">
        <v>2</v>
      </c>
      <c r="AG7" s="14">
        <v>3</v>
      </c>
      <c r="AH7" s="16" t="s">
        <v>41</v>
      </c>
      <c r="AI7" s="15">
        <v>1</v>
      </c>
      <c r="AJ7" s="14">
        <v>2</v>
      </c>
      <c r="AK7" s="14">
        <v>3</v>
      </c>
      <c r="AL7" s="14">
        <v>4</v>
      </c>
      <c r="AM7" s="14">
        <v>5</v>
      </c>
      <c r="AN7" s="14">
        <v>6</v>
      </c>
      <c r="AO7" s="16" t="s">
        <v>42</v>
      </c>
      <c r="AP7" s="71" t="s">
        <v>61</v>
      </c>
      <c r="AQ7" s="17" t="s">
        <v>43</v>
      </c>
      <c r="AR7" s="12" t="s">
        <v>44</v>
      </c>
      <c r="AS7" s="5" t="s">
        <v>45</v>
      </c>
      <c r="AT7" s="23" t="s">
        <v>47</v>
      </c>
    </row>
    <row r="8" spans="1:46" s="1" customFormat="1" x14ac:dyDescent="0.25">
      <c r="A8" s="24">
        <v>2013</v>
      </c>
      <c r="B8" s="30">
        <v>1511</v>
      </c>
      <c r="C8" s="30">
        <v>487</v>
      </c>
      <c r="D8" s="30">
        <v>799</v>
      </c>
      <c r="E8" s="111">
        <v>0</v>
      </c>
      <c r="F8" s="111">
        <v>0</v>
      </c>
      <c r="G8" s="30">
        <v>370</v>
      </c>
      <c r="H8" s="111">
        <v>0</v>
      </c>
      <c r="I8" s="31">
        <f>SUM(B8:H8)</f>
        <v>3167</v>
      </c>
      <c r="J8" s="111">
        <v>0</v>
      </c>
      <c r="K8" s="30">
        <v>-1543</v>
      </c>
      <c r="L8" s="30">
        <v>167</v>
      </c>
      <c r="M8" s="111">
        <v>0</v>
      </c>
      <c r="N8" s="30">
        <v>-141</v>
      </c>
      <c r="O8" s="111">
        <v>0</v>
      </c>
      <c r="P8" s="111">
        <v>0</v>
      </c>
      <c r="Q8" s="30">
        <v>208</v>
      </c>
      <c r="R8" s="31">
        <f>SUM(J8:Q8)</f>
        <v>-1309</v>
      </c>
      <c r="S8" s="32">
        <v>1858</v>
      </c>
      <c r="T8" s="116">
        <v>0</v>
      </c>
      <c r="U8" s="120">
        <v>0</v>
      </c>
      <c r="V8" s="120">
        <v>0</v>
      </c>
      <c r="W8" s="120">
        <v>0</v>
      </c>
      <c r="X8" s="125">
        <v>0</v>
      </c>
      <c r="Y8" s="32">
        <f>SUM(T8:X8)</f>
        <v>0</v>
      </c>
      <c r="Z8" s="33">
        <v>-280</v>
      </c>
      <c r="AA8" s="111">
        <v>0</v>
      </c>
      <c r="AB8" s="131">
        <v>0</v>
      </c>
      <c r="AC8" s="34">
        <f>SUM(Z8:AB8)</f>
        <v>-280</v>
      </c>
      <c r="AD8" s="35">
        <f>Y8+AC8</f>
        <v>-280</v>
      </c>
      <c r="AE8" s="133">
        <v>0</v>
      </c>
      <c r="AF8" s="36">
        <v>-775</v>
      </c>
      <c r="AG8" s="137">
        <v>0</v>
      </c>
      <c r="AH8" s="37">
        <f>SUM(AE8:AG8)</f>
        <v>-775</v>
      </c>
      <c r="AI8" s="143">
        <v>0</v>
      </c>
      <c r="AJ8" s="141">
        <v>0</v>
      </c>
      <c r="AK8" s="141">
        <v>0</v>
      </c>
      <c r="AL8" s="36">
        <v>-799</v>
      </c>
      <c r="AM8" s="141">
        <v>0</v>
      </c>
      <c r="AN8" s="141">
        <v>0</v>
      </c>
      <c r="AO8" s="37">
        <f>SUM(AI8:AN8)</f>
        <v>-799</v>
      </c>
      <c r="AP8" s="70">
        <f>AH8+AO8</f>
        <v>-1574</v>
      </c>
      <c r="AQ8" s="51">
        <f>SUM(S8,AD8,AP8)</f>
        <v>4</v>
      </c>
      <c r="AR8" s="38">
        <v>134</v>
      </c>
      <c r="AS8" s="39">
        <f>AQ8+AR8</f>
        <v>138</v>
      </c>
      <c r="AT8" s="64">
        <f>AS8-AR8</f>
        <v>4</v>
      </c>
    </row>
    <row r="9" spans="1:46" s="1" customFormat="1" x14ac:dyDescent="0.25">
      <c r="A9" s="25">
        <v>2014</v>
      </c>
      <c r="B9" s="40">
        <v>949</v>
      </c>
      <c r="C9" s="40">
        <v>489</v>
      </c>
      <c r="D9" s="40">
        <v>741</v>
      </c>
      <c r="E9" s="112">
        <v>0</v>
      </c>
      <c r="F9" s="112">
        <v>0</v>
      </c>
      <c r="G9" s="112">
        <v>0</v>
      </c>
      <c r="H9" s="112">
        <v>0</v>
      </c>
      <c r="I9" s="41">
        <f>SUM(B9:H9)</f>
        <v>2179</v>
      </c>
      <c r="J9" s="112">
        <v>0</v>
      </c>
      <c r="K9" s="40">
        <v>-6639</v>
      </c>
      <c r="L9" s="40">
        <v>3084</v>
      </c>
      <c r="M9" s="112">
        <v>0</v>
      </c>
      <c r="N9" s="40">
        <v>-138</v>
      </c>
      <c r="O9" s="112">
        <v>0</v>
      </c>
      <c r="P9" s="112">
        <v>0</v>
      </c>
      <c r="Q9" s="40">
        <v>1261</v>
      </c>
      <c r="R9" s="41">
        <f t="shared" ref="R9:R11" si="0">SUM(J9:Q9)</f>
        <v>-2432</v>
      </c>
      <c r="S9" s="42">
        <f>I9+R9</f>
        <v>-253</v>
      </c>
      <c r="T9" s="117">
        <v>0</v>
      </c>
      <c r="U9" s="44">
        <v>4</v>
      </c>
      <c r="V9" s="123">
        <v>0</v>
      </c>
      <c r="W9" s="123">
        <v>0</v>
      </c>
      <c r="X9" s="126">
        <v>0</v>
      </c>
      <c r="Y9" s="42">
        <f t="shared" ref="Y9:Y11" si="1">SUM(T9:X9)</f>
        <v>4</v>
      </c>
      <c r="Z9" s="43">
        <v>-193</v>
      </c>
      <c r="AA9" s="112">
        <v>0</v>
      </c>
      <c r="AB9" s="132">
        <v>0</v>
      </c>
      <c r="AC9" s="45">
        <f t="shared" ref="AC9:AC10" si="2">SUM(Z9:AB9)</f>
        <v>-193</v>
      </c>
      <c r="AD9" s="46">
        <f>Y9+AC9</f>
        <v>-189</v>
      </c>
      <c r="AE9" s="134">
        <v>0</v>
      </c>
      <c r="AF9" s="47">
        <v>1050</v>
      </c>
      <c r="AG9" s="138">
        <v>0</v>
      </c>
      <c r="AH9" s="48">
        <f t="shared" ref="AH9:AH11" si="3">SUM(AE9:AG9)</f>
        <v>1050</v>
      </c>
      <c r="AI9" s="144">
        <v>0</v>
      </c>
      <c r="AJ9" s="142">
        <v>0</v>
      </c>
      <c r="AK9" s="142">
        <v>0</v>
      </c>
      <c r="AL9" s="47">
        <v>-741</v>
      </c>
      <c r="AM9" s="142">
        <v>0</v>
      </c>
      <c r="AN9" s="142">
        <v>0</v>
      </c>
      <c r="AO9" s="48">
        <f t="shared" ref="AO9:AO11" si="4">SUM(AI9:AN9)</f>
        <v>-741</v>
      </c>
      <c r="AP9" s="49">
        <f>AH9+AO9</f>
        <v>309</v>
      </c>
      <c r="AQ9" s="51">
        <f>SUM(S9,AD9,AP9)</f>
        <v>-133</v>
      </c>
      <c r="AR9" s="50">
        <v>138</v>
      </c>
      <c r="AS9" s="39">
        <f>AQ9+AR9</f>
        <v>5</v>
      </c>
      <c r="AT9" s="65">
        <f>AS9-AR9</f>
        <v>-133</v>
      </c>
    </row>
    <row r="10" spans="1:46" s="1" customFormat="1" x14ac:dyDescent="0.25">
      <c r="A10" s="25">
        <v>2015</v>
      </c>
      <c r="B10" s="40">
        <v>1606.6389999999999</v>
      </c>
      <c r="C10" s="40">
        <v>445</v>
      </c>
      <c r="D10" s="40">
        <v>720</v>
      </c>
      <c r="E10" s="40">
        <v>880</v>
      </c>
      <c r="F10" s="112">
        <v>0</v>
      </c>
      <c r="G10" s="112">
        <v>0</v>
      </c>
      <c r="H10" s="112">
        <v>0</v>
      </c>
      <c r="I10" s="41">
        <f>SUM(B10:H10)</f>
        <v>3651.6390000000001</v>
      </c>
      <c r="J10" s="40">
        <v>-697</v>
      </c>
      <c r="K10" s="40">
        <v>-4696</v>
      </c>
      <c r="L10" s="112">
        <v>0</v>
      </c>
      <c r="M10" s="112">
        <v>0</v>
      </c>
      <c r="N10" s="40">
        <v>-136</v>
      </c>
      <c r="O10" s="112">
        <v>0</v>
      </c>
      <c r="P10" s="112">
        <v>0</v>
      </c>
      <c r="Q10" s="40">
        <v>-417</v>
      </c>
      <c r="R10" s="41">
        <f t="shared" si="0"/>
        <v>-5946</v>
      </c>
      <c r="S10" s="42">
        <f>I10+R10</f>
        <v>-2294.3609999999999</v>
      </c>
      <c r="T10" s="118">
        <v>0</v>
      </c>
      <c r="U10" s="121">
        <v>0</v>
      </c>
      <c r="V10" s="123">
        <v>0</v>
      </c>
      <c r="W10" s="121">
        <v>0</v>
      </c>
      <c r="X10" s="127">
        <v>0</v>
      </c>
      <c r="Y10" s="42">
        <f t="shared" si="1"/>
        <v>0</v>
      </c>
      <c r="Z10" s="43">
        <v>-238</v>
      </c>
      <c r="AA10" s="129">
        <v>0</v>
      </c>
      <c r="AB10" s="132">
        <v>0</v>
      </c>
      <c r="AC10" s="45">
        <f t="shared" si="2"/>
        <v>-238</v>
      </c>
      <c r="AD10" s="46">
        <f>Y10+AC10</f>
        <v>-238</v>
      </c>
      <c r="AE10" s="135">
        <v>0</v>
      </c>
      <c r="AF10" s="68">
        <v>3257</v>
      </c>
      <c r="AG10" s="139">
        <v>0</v>
      </c>
      <c r="AH10" s="48">
        <f t="shared" si="3"/>
        <v>3257</v>
      </c>
      <c r="AI10" s="115">
        <v>0</v>
      </c>
      <c r="AJ10" s="139">
        <v>0</v>
      </c>
      <c r="AK10" s="139">
        <v>0</v>
      </c>
      <c r="AL10" s="68">
        <v>-720</v>
      </c>
      <c r="AM10" s="139">
        <v>0</v>
      </c>
      <c r="AN10" s="139">
        <v>0</v>
      </c>
      <c r="AO10" s="48">
        <f t="shared" si="4"/>
        <v>-720</v>
      </c>
      <c r="AP10" s="49">
        <f>AH10+AO10</f>
        <v>2537</v>
      </c>
      <c r="AQ10" s="51">
        <f t="shared" ref="AQ10" si="5">SUM(S10,AD10,AP10)</f>
        <v>4.6390000000001237</v>
      </c>
      <c r="AR10" s="50">
        <v>5</v>
      </c>
      <c r="AS10" s="39">
        <f t="shared" ref="AS10" si="6">AQ10+AR10</f>
        <v>9.6390000000001237</v>
      </c>
      <c r="AT10" s="65">
        <f>AS10-AR10</f>
        <v>4.6390000000001237</v>
      </c>
    </row>
    <row r="11" spans="1:46" s="1" customFormat="1" ht="15.75" thickBot="1" x14ac:dyDescent="0.3">
      <c r="A11" s="26">
        <v>2016</v>
      </c>
      <c r="B11" s="52">
        <v>4888.4960000000001</v>
      </c>
      <c r="C11" s="53">
        <v>544.66600000000005</v>
      </c>
      <c r="D11" s="53">
        <v>674.47900000000004</v>
      </c>
      <c r="E11" s="113">
        <v>0</v>
      </c>
      <c r="F11" s="53">
        <v>-6.0999999999999999E-2</v>
      </c>
      <c r="G11" s="114">
        <v>0</v>
      </c>
      <c r="H11" s="113">
        <v>0</v>
      </c>
      <c r="I11" s="54">
        <f>SUM(B11:H11)</f>
        <v>6107.5800000000008</v>
      </c>
      <c r="J11" s="52">
        <v>-6715</v>
      </c>
      <c r="K11" s="52">
        <v>6531</v>
      </c>
      <c r="L11" s="114">
        <v>0</v>
      </c>
      <c r="M11" s="52">
        <v>-444</v>
      </c>
      <c r="N11" s="52">
        <v>-284</v>
      </c>
      <c r="O11" s="52">
        <v>-674.48</v>
      </c>
      <c r="P11" s="52">
        <v>342.22</v>
      </c>
      <c r="Q11" s="52">
        <v>-136</v>
      </c>
      <c r="R11" s="54">
        <f t="shared" si="0"/>
        <v>-1380.26</v>
      </c>
      <c r="S11" s="55">
        <f>I11+R11</f>
        <v>4727.3200000000006</v>
      </c>
      <c r="T11" s="119">
        <v>0</v>
      </c>
      <c r="U11" s="122">
        <v>0</v>
      </c>
      <c r="V11" s="124">
        <v>0</v>
      </c>
      <c r="W11" s="122">
        <v>0</v>
      </c>
      <c r="X11" s="128">
        <v>0</v>
      </c>
      <c r="Y11" s="55">
        <f t="shared" si="1"/>
        <v>0</v>
      </c>
      <c r="Z11" s="56">
        <v>-768.54499999999996</v>
      </c>
      <c r="AA11" s="130">
        <v>0</v>
      </c>
      <c r="AB11" s="57">
        <v>37</v>
      </c>
      <c r="AC11" s="67">
        <v>-732</v>
      </c>
      <c r="AD11" s="58">
        <f>Y11+AC11</f>
        <v>-732</v>
      </c>
      <c r="AE11" s="136">
        <v>0</v>
      </c>
      <c r="AF11" s="69">
        <v>1769</v>
      </c>
      <c r="AG11" s="140">
        <v>0</v>
      </c>
      <c r="AH11" s="59">
        <f t="shared" si="3"/>
        <v>1769</v>
      </c>
      <c r="AI11" s="145">
        <v>0</v>
      </c>
      <c r="AJ11" s="69">
        <v>-6018</v>
      </c>
      <c r="AK11" s="140">
        <v>0</v>
      </c>
      <c r="AL11" s="140">
        <v>0</v>
      </c>
      <c r="AM11" s="140">
        <v>0</v>
      </c>
      <c r="AN11" s="140">
        <v>0</v>
      </c>
      <c r="AO11" s="59">
        <f t="shared" si="4"/>
        <v>-6018</v>
      </c>
      <c r="AP11" s="60">
        <f>AH11+AO11</f>
        <v>-4249</v>
      </c>
      <c r="AQ11" s="61">
        <v>-258.92</v>
      </c>
      <c r="AR11" s="62">
        <v>312</v>
      </c>
      <c r="AS11" s="63">
        <v>53.08</v>
      </c>
      <c r="AT11" s="66">
        <f>AS11-AR11</f>
        <v>-258.92</v>
      </c>
    </row>
    <row r="12" spans="1:46" x14ac:dyDescent="0.25">
      <c r="AP12" s="3"/>
    </row>
    <row r="13" spans="1:46" x14ac:dyDescent="0.25">
      <c r="A13" s="84" t="s">
        <v>36</v>
      </c>
      <c r="B13" s="84"/>
      <c r="C13" s="84"/>
      <c r="D13" s="84"/>
      <c r="E13" s="84"/>
      <c r="F13" s="84"/>
      <c r="G13" s="84"/>
      <c r="H13" s="84"/>
    </row>
    <row r="15" spans="1:46" x14ac:dyDescent="0.25">
      <c r="A15" s="1" t="s">
        <v>65</v>
      </c>
    </row>
  </sheetData>
  <mergeCells count="31">
    <mergeCell ref="AQ4:AQ6"/>
    <mergeCell ref="AT4:AT6"/>
    <mergeCell ref="AS4:AS6"/>
    <mergeCell ref="AR4:AR6"/>
    <mergeCell ref="R5:R6"/>
    <mergeCell ref="S5:S6"/>
    <mergeCell ref="Z5:AB5"/>
    <mergeCell ref="AD5:AD6"/>
    <mergeCell ref="AE5:AG5"/>
    <mergeCell ref="AH5:AH6"/>
    <mergeCell ref="AC5:AC6"/>
    <mergeCell ref="T5:X5"/>
    <mergeCell ref="Y5:Y6"/>
    <mergeCell ref="A13:H13"/>
    <mergeCell ref="T4:AD4"/>
    <mergeCell ref="AE4:AP4"/>
    <mergeCell ref="AI5:AN5"/>
    <mergeCell ref="AO5:AO6"/>
    <mergeCell ref="AP5:AP6"/>
    <mergeCell ref="A1:C1"/>
    <mergeCell ref="A2:H2"/>
    <mergeCell ref="A3:C3"/>
    <mergeCell ref="A4:A6"/>
    <mergeCell ref="B4:S4"/>
    <mergeCell ref="B5:B6"/>
    <mergeCell ref="C5:C6"/>
    <mergeCell ref="E5:E6"/>
    <mergeCell ref="G5:G6"/>
    <mergeCell ref="H5:H6"/>
    <mergeCell ref="I5:I6"/>
    <mergeCell ref="J5:Q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2016-04-20T14:02:38Z</dcterms:created>
  <dcterms:modified xsi:type="dcterms:W3CDTF">2017-08-10T08:34:50Z</dcterms:modified>
  <cp:contentStatus/>
</cp:coreProperties>
</file>