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Mamidoil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1" l="1"/>
  <c r="AL9" i="1"/>
  <c r="AI10" i="1" l="1"/>
  <c r="Y9" i="1" l="1"/>
  <c r="Y10" i="1"/>
  <c r="Y11" i="1"/>
  <c r="Y8" i="1"/>
  <c r="S9" i="1"/>
  <c r="S10" i="1"/>
  <c r="S11" i="1"/>
  <c r="S8" i="1"/>
  <c r="M11" i="1"/>
  <c r="I9" i="1"/>
  <c r="F9" i="1" s="1"/>
  <c r="I10" i="1"/>
  <c r="F10" i="1" s="1"/>
  <c r="I11" i="1"/>
  <c r="F11" i="1" s="1"/>
  <c r="I8" i="1"/>
  <c r="F8" i="1" s="1"/>
  <c r="B9" i="1"/>
  <c r="B10" i="1"/>
  <c r="B11" i="1"/>
  <c r="B8" i="1"/>
  <c r="AF8" i="1" s="1"/>
  <c r="AG8" i="1" l="1"/>
  <c r="AH8" i="1" s="1"/>
  <c r="AK8" i="1" s="1"/>
  <c r="AG9" i="1"/>
  <c r="AF9" i="1"/>
  <c r="AG10" i="1"/>
  <c r="AF10" i="1"/>
  <c r="AG11" i="1"/>
  <c r="AF11" i="1"/>
  <c r="AI9" i="1" l="1"/>
  <c r="AK9" i="1"/>
  <c r="AK10" i="1"/>
  <c r="AH11" i="1"/>
  <c r="AK11" i="1" s="1"/>
  <c r="AI11" i="1"/>
</calcChain>
</file>

<file path=xl/sharedStrings.xml><?xml version="1.0" encoding="utf-8"?>
<sst xmlns="http://schemas.openxmlformats.org/spreadsheetml/2006/main" count="102" uniqueCount="64">
  <si>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</si>
  <si>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</si>
  <si>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</si>
  <si>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</si>
  <si>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</si>
  <si>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</si>
  <si>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</si>
  <si>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</si>
  <si>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</si>
  <si>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</si>
  <si>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</si>
  <si>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</si>
  <si>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</si>
  <si>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</si>
  <si>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</si>
  <si>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</si>
  <si>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</si>
  <si>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</si>
  <si>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</si>
  <si>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</si>
  <si>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</si>
  <si>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</si>
  <si>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</si>
  <si>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</si>
  <si>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</si>
  <si>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</si>
  <si>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</si>
  <si>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</si>
  <si>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</si>
  <si>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</si>
  <si>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</si>
  <si>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</si>
  <si>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</si>
  <si>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</si>
  <si>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</si>
  <si>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</si>
  <si>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</si>
  <si>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</si>
  <si>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</si>
  <si>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</si>
  <si>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</si>
  <si>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</si>
  <si>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</si>
  <si>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</si>
  <si>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</si>
  <si>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</si>
  <si>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</si>
  <si>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</si>
  <si>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</si>
  <si>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</si>
  <si>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</si>
  <si>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</si>
  <si>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</si>
  <si>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</si>
  <si>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</si>
  <si>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</si>
  <si>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</si>
  <si>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</si>
  <si>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</si>
  <si>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</si>
  <si>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</si>
  <si>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</si>
  <si>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 xml:space="preserve">Pasqyra e të ardhurave - </t>
    </r>
    <r>
      <rPr>
        <b/>
        <sz val="14"/>
        <rFont val="Times New Roman"/>
        <family val="1"/>
      </rPr>
      <t>(MAMIDOIL KOSSOVO L.L.C)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</si>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</sst>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164" fontId="2" fillId="0" borderId="72" xfId="1" applyNumberFormat="1" applyFont="1" applyBorder="1" applyAlignment="1">
      <alignment horizontal="center" vertical="center"/>
    </xf>
    <xf numFmtId="164" fontId="2" fillId="0" borderId="68" xfId="1" applyNumberFormat="1" applyFont="1" applyBorder="1" applyAlignment="1">
      <alignment horizontal="center" vertical="center"/>
    </xf>
    <xf numFmtId="164" fontId="2" fillId="0" borderId="70" xfId="1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164" fontId="4" fillId="0" borderId="67" xfId="1" applyNumberFormat="1" applyFont="1" applyBorder="1" applyAlignment="1">
      <alignment horizontal="center" vertical="center"/>
    </xf>
    <xf numFmtId="164" fontId="4" fillId="2" borderId="67" xfId="0" applyNumberFormat="1" applyFont="1" applyFill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3" fontId="2" fillId="0" borderId="25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3" xfId="1" applyNumberFormat="1" applyFont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46" t="s">
        <v>1</v>
      </c>
      <c r="B1" s="146"/>
      <c r="C1" s="14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147" t="s">
        <v>62</v>
      </c>
      <c r="B2" s="147"/>
      <c r="C2" s="147"/>
      <c r="D2" s="147"/>
      <c r="E2" s="147"/>
      <c r="F2" s="147"/>
      <c r="G2" s="1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146" t="s">
        <v>0</v>
      </c>
      <c r="B3" s="146"/>
      <c r="C3" s="14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103" t="s">
        <v>2</v>
      </c>
      <c r="B4" s="91" t="s">
        <v>3</v>
      </c>
      <c r="C4" s="28"/>
      <c r="D4" s="28"/>
      <c r="E4" s="29"/>
      <c r="F4" s="106" t="s">
        <v>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91" t="s">
        <v>16</v>
      </c>
      <c r="T4" s="30"/>
      <c r="U4" s="30"/>
      <c r="V4" s="30"/>
      <c r="W4" s="30"/>
      <c r="X4" s="31"/>
      <c r="Y4" s="91" t="s">
        <v>21</v>
      </c>
      <c r="Z4" s="30"/>
      <c r="AA4" s="30"/>
      <c r="AB4" s="30"/>
      <c r="AC4" s="31"/>
      <c r="AD4" s="94" t="s">
        <v>24</v>
      </c>
      <c r="AE4" s="87" t="s">
        <v>25</v>
      </c>
      <c r="AF4" s="81" t="s">
        <v>27</v>
      </c>
      <c r="AG4" s="81" t="s">
        <v>26</v>
      </c>
      <c r="AH4" s="81" t="s">
        <v>28</v>
      </c>
      <c r="AI4" s="81" t="s">
        <v>29</v>
      </c>
      <c r="AJ4" s="81" t="s">
        <v>30</v>
      </c>
      <c r="AK4" s="81" t="s">
        <v>31</v>
      </c>
      <c r="AL4" s="81" t="s">
        <v>32</v>
      </c>
      <c r="AM4" s="81" t="s">
        <v>33</v>
      </c>
      <c r="AN4" s="32"/>
      <c r="AO4" s="87"/>
      <c r="AP4" s="88"/>
    </row>
    <row r="5" spans="1:42" s="1" customFormat="1" ht="18.75" customHeight="1" x14ac:dyDescent="0.25">
      <c r="A5" s="104"/>
      <c r="B5" s="92"/>
      <c r="C5" s="115" t="s">
        <v>4</v>
      </c>
      <c r="D5" s="115" t="s">
        <v>5</v>
      </c>
      <c r="E5" s="101" t="s">
        <v>38</v>
      </c>
      <c r="F5" s="107"/>
      <c r="G5" s="97" t="s">
        <v>7</v>
      </c>
      <c r="H5" s="97" t="s">
        <v>8</v>
      </c>
      <c r="I5" s="97" t="s">
        <v>9</v>
      </c>
      <c r="J5" s="111"/>
      <c r="K5" s="111"/>
      <c r="L5" s="112"/>
      <c r="M5" s="97" t="s">
        <v>13</v>
      </c>
      <c r="N5" s="113"/>
      <c r="O5" s="114"/>
      <c r="P5" s="99" t="s">
        <v>15</v>
      </c>
      <c r="Q5" s="101" t="s">
        <v>12</v>
      </c>
      <c r="R5" s="101" t="s">
        <v>48</v>
      </c>
      <c r="S5" s="92"/>
      <c r="T5" s="83" t="s">
        <v>17</v>
      </c>
      <c r="U5" s="83" t="s">
        <v>18</v>
      </c>
      <c r="V5" s="83" t="s">
        <v>19</v>
      </c>
      <c r="W5" s="83" t="s">
        <v>37</v>
      </c>
      <c r="X5" s="83" t="s">
        <v>20</v>
      </c>
      <c r="Y5" s="92"/>
      <c r="Z5" s="85" t="s">
        <v>17</v>
      </c>
      <c r="AA5" s="85" t="s">
        <v>18</v>
      </c>
      <c r="AB5" s="83" t="s">
        <v>22</v>
      </c>
      <c r="AC5" s="83" t="s">
        <v>23</v>
      </c>
      <c r="AD5" s="95"/>
      <c r="AE5" s="89"/>
      <c r="AF5" s="82"/>
      <c r="AG5" s="82"/>
      <c r="AH5" s="82"/>
      <c r="AI5" s="82"/>
      <c r="AJ5" s="82"/>
      <c r="AK5" s="82"/>
      <c r="AL5" s="82"/>
      <c r="AM5" s="82"/>
      <c r="AN5" s="79" t="s">
        <v>34</v>
      </c>
      <c r="AO5" s="27"/>
      <c r="AP5" s="33"/>
    </row>
    <row r="6" spans="1:42" s="1" customFormat="1" ht="60.75" customHeight="1" x14ac:dyDescent="0.25">
      <c r="A6" s="105"/>
      <c r="B6" s="93"/>
      <c r="C6" s="116"/>
      <c r="D6" s="116"/>
      <c r="E6" s="102"/>
      <c r="F6" s="108"/>
      <c r="G6" s="98"/>
      <c r="H6" s="98"/>
      <c r="I6" s="98"/>
      <c r="J6" s="2" t="s">
        <v>10</v>
      </c>
      <c r="K6" s="2" t="s">
        <v>11</v>
      </c>
      <c r="L6" s="6" t="s">
        <v>12</v>
      </c>
      <c r="M6" s="98"/>
      <c r="N6" s="5" t="s">
        <v>47</v>
      </c>
      <c r="O6" s="7" t="s">
        <v>14</v>
      </c>
      <c r="P6" s="100"/>
      <c r="Q6" s="102"/>
      <c r="R6" s="102"/>
      <c r="S6" s="93"/>
      <c r="T6" s="84"/>
      <c r="U6" s="84"/>
      <c r="V6" s="84"/>
      <c r="W6" s="84"/>
      <c r="X6" s="84"/>
      <c r="Y6" s="93"/>
      <c r="Z6" s="86"/>
      <c r="AA6" s="86"/>
      <c r="AB6" s="84"/>
      <c r="AC6" s="84"/>
      <c r="AD6" s="96"/>
      <c r="AE6" s="90"/>
      <c r="AF6" s="80"/>
      <c r="AG6" s="80"/>
      <c r="AH6" s="80"/>
      <c r="AI6" s="80"/>
      <c r="AJ6" s="80"/>
      <c r="AK6" s="80"/>
      <c r="AL6" s="80"/>
      <c r="AM6" s="80"/>
      <c r="AN6" s="80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40">
        <f>SUM(C8:E8)</f>
        <v>47032</v>
      </c>
      <c r="C8" s="41">
        <v>47032</v>
      </c>
      <c r="D8" s="118">
        <v>0</v>
      </c>
      <c r="E8" s="119">
        <v>0</v>
      </c>
      <c r="F8" s="44">
        <f>SUM(G8,H8,I8,M8,P8,Q8,R8)</f>
        <v>46512</v>
      </c>
      <c r="G8" s="119">
        <v>0</v>
      </c>
      <c r="H8" s="149">
        <v>0</v>
      </c>
      <c r="I8" s="45">
        <f>SUM(J8:L8)</f>
        <v>46134</v>
      </c>
      <c r="J8" s="118">
        <v>0</v>
      </c>
      <c r="K8" s="42">
        <v>46134</v>
      </c>
      <c r="L8" s="125">
        <v>0</v>
      </c>
      <c r="M8" s="47">
        <v>61</v>
      </c>
      <c r="N8" s="41" t="s">
        <v>63</v>
      </c>
      <c r="O8" s="48" t="s">
        <v>63</v>
      </c>
      <c r="P8" s="127">
        <v>0</v>
      </c>
      <c r="Q8" s="43">
        <v>317</v>
      </c>
      <c r="R8" s="125">
        <v>0</v>
      </c>
      <c r="S8" s="44">
        <f>SUM(T8:X8)</f>
        <v>43</v>
      </c>
      <c r="T8" s="127">
        <v>0</v>
      </c>
      <c r="U8" s="118">
        <v>0</v>
      </c>
      <c r="V8" s="118">
        <v>0</v>
      </c>
      <c r="W8" s="118">
        <v>0</v>
      </c>
      <c r="X8" s="46">
        <v>43</v>
      </c>
      <c r="Y8" s="44">
        <f>SUM(Z8:AC8)</f>
        <v>141</v>
      </c>
      <c r="Z8" s="127">
        <v>0</v>
      </c>
      <c r="AA8" s="118">
        <v>0</v>
      </c>
      <c r="AB8" s="118">
        <v>0</v>
      </c>
      <c r="AC8" s="46">
        <v>141</v>
      </c>
      <c r="AD8" s="132">
        <v>0</v>
      </c>
      <c r="AE8" s="134">
        <v>0</v>
      </c>
      <c r="AF8" s="49">
        <f>SUM(B8,S8,AD8)</f>
        <v>47075</v>
      </c>
      <c r="AG8" s="49">
        <f>SUM(F8,Y8,AE8)</f>
        <v>46653</v>
      </c>
      <c r="AH8" s="49">
        <f>AF8-AG8</f>
        <v>422</v>
      </c>
      <c r="AI8" s="138">
        <v>0</v>
      </c>
      <c r="AJ8" s="50">
        <v>43</v>
      </c>
      <c r="AK8" s="49">
        <f>AH8-AJ8</f>
        <v>379</v>
      </c>
      <c r="AL8" s="141">
        <v>0</v>
      </c>
      <c r="AM8" s="118">
        <v>0</v>
      </c>
      <c r="AN8" s="142">
        <v>0</v>
      </c>
      <c r="AO8" s="118">
        <v>0</v>
      </c>
      <c r="AP8" s="143">
        <v>0</v>
      </c>
    </row>
    <row r="9" spans="1:42" s="1" customFormat="1" x14ac:dyDescent="0.25">
      <c r="A9" s="38">
        <v>2014</v>
      </c>
      <c r="B9" s="51">
        <f t="shared" ref="B9:B11" si="0">SUM(C9:E9)</f>
        <v>20571</v>
      </c>
      <c r="C9" s="52">
        <v>20571</v>
      </c>
      <c r="D9" s="120">
        <v>0</v>
      </c>
      <c r="E9" s="121">
        <v>0</v>
      </c>
      <c r="F9" s="51">
        <f t="shared" ref="F9:F11" si="1">SUM(G9,H9,I9,M9,P9,Q9,R9)</f>
        <v>20885</v>
      </c>
      <c r="G9" s="121">
        <v>0</v>
      </c>
      <c r="H9" s="123">
        <v>0</v>
      </c>
      <c r="I9" s="52">
        <f t="shared" ref="I9:I11" si="2">SUM(J9:L9)</f>
        <v>20605</v>
      </c>
      <c r="J9" s="120">
        <v>0</v>
      </c>
      <c r="K9" s="53">
        <v>20605</v>
      </c>
      <c r="L9" s="126">
        <v>0</v>
      </c>
      <c r="M9" s="56">
        <v>75</v>
      </c>
      <c r="N9" s="52" t="s">
        <v>63</v>
      </c>
      <c r="O9" s="57" t="s">
        <v>63</v>
      </c>
      <c r="P9" s="128">
        <v>0</v>
      </c>
      <c r="Q9" s="54">
        <v>205</v>
      </c>
      <c r="R9" s="126">
        <v>0</v>
      </c>
      <c r="S9" s="51">
        <f t="shared" ref="S9:S11" si="3">SUM(T9:X9)</f>
        <v>16</v>
      </c>
      <c r="T9" s="128">
        <v>0</v>
      </c>
      <c r="U9" s="120">
        <v>0</v>
      </c>
      <c r="V9" s="120">
        <v>0</v>
      </c>
      <c r="W9" s="120">
        <v>0</v>
      </c>
      <c r="X9" s="55">
        <v>16</v>
      </c>
      <c r="Y9" s="51">
        <f t="shared" ref="Y9:Y11" si="4">SUM(Z9:AC9)</f>
        <v>198</v>
      </c>
      <c r="Z9" s="128">
        <v>0</v>
      </c>
      <c r="AA9" s="120">
        <v>0</v>
      </c>
      <c r="AB9" s="120">
        <v>0</v>
      </c>
      <c r="AC9" s="55">
        <v>198</v>
      </c>
      <c r="AD9" s="133">
        <v>0</v>
      </c>
      <c r="AE9" s="135">
        <v>0</v>
      </c>
      <c r="AF9" s="58">
        <f t="shared" ref="AF9:AF11" si="5">SUM(B9,S9,AD9)</f>
        <v>20587</v>
      </c>
      <c r="AG9" s="58">
        <f t="shared" ref="AG9:AG11" si="6">SUM(F9,Y9,AE9)</f>
        <v>21083</v>
      </c>
      <c r="AH9" s="137">
        <v>0</v>
      </c>
      <c r="AI9" s="58">
        <f t="shared" ref="AI9:AI11" si="7">AG9-AF9</f>
        <v>496</v>
      </c>
      <c r="AJ9" s="137">
        <v>0</v>
      </c>
      <c r="AK9" s="137">
        <f t="shared" ref="AK9:AK11" si="8">AH9-AJ9</f>
        <v>0</v>
      </c>
      <c r="AL9" s="58">
        <f>AI9+AJ9</f>
        <v>496</v>
      </c>
      <c r="AM9" s="120">
        <v>0</v>
      </c>
      <c r="AN9" s="144">
        <v>0</v>
      </c>
      <c r="AO9" s="120">
        <v>0</v>
      </c>
      <c r="AP9" s="145">
        <v>0</v>
      </c>
    </row>
    <row r="10" spans="1:42" s="1" customFormat="1" x14ac:dyDescent="0.25">
      <c r="A10" s="38">
        <v>2015</v>
      </c>
      <c r="B10" s="51">
        <f t="shared" si="0"/>
        <v>10888</v>
      </c>
      <c r="C10" s="59">
        <v>10888</v>
      </c>
      <c r="D10" s="120">
        <v>0</v>
      </c>
      <c r="E10" s="122">
        <v>0</v>
      </c>
      <c r="F10" s="51">
        <f t="shared" si="1"/>
        <v>11027</v>
      </c>
      <c r="G10" s="121">
        <v>0</v>
      </c>
      <c r="H10" s="123">
        <v>0</v>
      </c>
      <c r="I10" s="52">
        <f t="shared" si="2"/>
        <v>10787</v>
      </c>
      <c r="J10" s="120">
        <v>0</v>
      </c>
      <c r="K10" s="60">
        <v>10787</v>
      </c>
      <c r="L10" s="126">
        <v>0</v>
      </c>
      <c r="M10" s="56">
        <v>66</v>
      </c>
      <c r="N10" s="59" t="s">
        <v>63</v>
      </c>
      <c r="O10" s="57" t="s">
        <v>63</v>
      </c>
      <c r="P10" s="129">
        <v>0</v>
      </c>
      <c r="Q10" s="61">
        <v>174</v>
      </c>
      <c r="R10" s="130">
        <v>0</v>
      </c>
      <c r="S10" s="51">
        <f t="shared" si="3"/>
        <v>17</v>
      </c>
      <c r="T10" s="129">
        <v>0</v>
      </c>
      <c r="U10" s="131">
        <v>0</v>
      </c>
      <c r="V10" s="131">
        <v>0</v>
      </c>
      <c r="W10" s="131">
        <v>0</v>
      </c>
      <c r="X10" s="62">
        <v>17</v>
      </c>
      <c r="Y10" s="51">
        <f t="shared" si="4"/>
        <v>165</v>
      </c>
      <c r="Z10" s="129">
        <v>0</v>
      </c>
      <c r="AA10" s="120">
        <v>0</v>
      </c>
      <c r="AB10" s="120">
        <v>0</v>
      </c>
      <c r="AC10" s="55">
        <v>165</v>
      </c>
      <c r="AD10" s="133">
        <v>0</v>
      </c>
      <c r="AE10" s="135">
        <v>0</v>
      </c>
      <c r="AF10" s="58">
        <f t="shared" si="5"/>
        <v>10905</v>
      </c>
      <c r="AG10" s="58">
        <f t="shared" si="6"/>
        <v>11192</v>
      </c>
      <c r="AH10" s="137">
        <v>0</v>
      </c>
      <c r="AI10" s="58">
        <f t="shared" si="7"/>
        <v>287</v>
      </c>
      <c r="AJ10" s="139">
        <v>0</v>
      </c>
      <c r="AK10" s="137">
        <f t="shared" si="8"/>
        <v>0</v>
      </c>
      <c r="AL10" s="58">
        <f>AI10+AJ10</f>
        <v>287</v>
      </c>
      <c r="AM10" s="120">
        <v>0</v>
      </c>
      <c r="AN10" s="144">
        <v>0</v>
      </c>
      <c r="AO10" s="120">
        <v>0</v>
      </c>
      <c r="AP10" s="145">
        <v>0</v>
      </c>
    </row>
    <row r="11" spans="1:42" s="1" customFormat="1" ht="15.75" thickBot="1" x14ac:dyDescent="0.3">
      <c r="A11" s="39">
        <v>2016</v>
      </c>
      <c r="B11" s="117">
        <f t="shared" si="0"/>
        <v>0</v>
      </c>
      <c r="C11" s="63" t="s">
        <v>63</v>
      </c>
      <c r="D11" s="64" t="s">
        <v>63</v>
      </c>
      <c r="E11" s="65" t="s">
        <v>63</v>
      </c>
      <c r="F11" s="117">
        <f t="shared" si="1"/>
        <v>0</v>
      </c>
      <c r="G11" s="65" t="s">
        <v>63</v>
      </c>
      <c r="H11" s="66" t="s">
        <v>63</v>
      </c>
      <c r="I11" s="124">
        <f t="shared" si="2"/>
        <v>0</v>
      </c>
      <c r="J11" s="64" t="s">
        <v>63</v>
      </c>
      <c r="K11" s="67" t="s">
        <v>63</v>
      </c>
      <c r="L11" s="68" t="s">
        <v>63</v>
      </c>
      <c r="M11" s="69">
        <f t="shared" ref="M11" si="9">SUM(N11:O11)</f>
        <v>0</v>
      </c>
      <c r="N11" s="63" t="s">
        <v>63</v>
      </c>
      <c r="O11" s="70" t="s">
        <v>63</v>
      </c>
      <c r="P11" s="71" t="s">
        <v>63</v>
      </c>
      <c r="Q11" s="72" t="s">
        <v>63</v>
      </c>
      <c r="R11" s="73" t="s">
        <v>63</v>
      </c>
      <c r="S11" s="117">
        <f t="shared" si="3"/>
        <v>0</v>
      </c>
      <c r="T11" s="71" t="s">
        <v>63</v>
      </c>
      <c r="U11" s="67" t="s">
        <v>63</v>
      </c>
      <c r="V11" s="67" t="s">
        <v>63</v>
      </c>
      <c r="W11" s="67" t="s">
        <v>63</v>
      </c>
      <c r="X11" s="73" t="s">
        <v>63</v>
      </c>
      <c r="Y11" s="117">
        <f t="shared" si="4"/>
        <v>0</v>
      </c>
      <c r="Z11" s="71" t="s">
        <v>63</v>
      </c>
      <c r="AA11" s="64" t="s">
        <v>63</v>
      </c>
      <c r="AB11" s="64" t="s">
        <v>63</v>
      </c>
      <c r="AC11" s="68" t="s">
        <v>63</v>
      </c>
      <c r="AD11" s="74" t="s">
        <v>63</v>
      </c>
      <c r="AE11" s="75" t="s">
        <v>63</v>
      </c>
      <c r="AF11" s="136">
        <f t="shared" si="5"/>
        <v>0</v>
      </c>
      <c r="AG11" s="136">
        <f t="shared" si="6"/>
        <v>0</v>
      </c>
      <c r="AH11" s="136">
        <f t="shared" ref="AH11" si="10">AF11-AG11</f>
        <v>0</v>
      </c>
      <c r="AI11" s="136">
        <f t="shared" si="7"/>
        <v>0</v>
      </c>
      <c r="AJ11" s="140">
        <v>0</v>
      </c>
      <c r="AK11" s="136">
        <f t="shared" si="8"/>
        <v>0</v>
      </c>
      <c r="AL11" s="76" t="s">
        <v>63</v>
      </c>
      <c r="AM11" s="64" t="s">
        <v>63</v>
      </c>
      <c r="AN11" s="77" t="s">
        <v>63</v>
      </c>
      <c r="AO11" s="64" t="s">
        <v>63</v>
      </c>
      <c r="AP11" s="78"/>
    </row>
    <row r="13" spans="1:42" x14ac:dyDescent="0.25">
      <c r="A13" s="148" t="s">
        <v>39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5" spans="1:42" x14ac:dyDescent="0.25">
      <c r="B15" s="1"/>
    </row>
  </sheetData>
  <mergeCells count="39"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  <mergeCell ref="AO4:AP4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2017-09-22T14:50:26Z</dcterms:modified>
</cp:coreProperties>
</file>