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Mostrat e pasqyrave\Hanife (1)\Hanife\HIB Petrol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11" i="1"/>
  <c r="J9" i="1" l="1"/>
  <c r="Z8" i="1" l="1"/>
  <c r="T8" i="1"/>
  <c r="G9" i="1"/>
  <c r="AH9" i="1" s="1"/>
  <c r="N8" i="1"/>
  <c r="J10" i="1"/>
  <c r="G10" i="1" s="1"/>
  <c r="J11" i="1"/>
  <c r="J8" i="1"/>
  <c r="B10" i="1"/>
  <c r="AG8" i="1" l="1"/>
  <c r="G8" i="1"/>
  <c r="AH8" i="1" s="1"/>
  <c r="AG11" i="1"/>
  <c r="G11" i="1"/>
  <c r="AH11" i="1" s="1"/>
  <c r="AH10" i="1"/>
  <c r="AG10" i="1"/>
  <c r="AG9" i="1"/>
  <c r="AI8" i="1" l="1"/>
  <c r="AL8" i="1" s="1"/>
  <c r="AP8" i="1" s="1"/>
  <c r="AI11" i="1"/>
  <c r="AL11" i="1" s="1"/>
  <c r="AP11" i="1" s="1"/>
  <c r="AI10" i="1"/>
  <c r="AL10" i="1" s="1"/>
  <c r="AP10" i="1" s="1"/>
  <c r="AI9" i="1"/>
  <c r="AL9" i="1" s="1"/>
  <c r="AP9" i="1" s="1"/>
</calcChain>
</file>

<file path=xl/sharedStrings.xml><?xml version="1.0" encoding="utf-8"?>
<sst xmlns="http://schemas.openxmlformats.org/spreadsheetml/2006/main" count="75" uniqueCount="70">
  <si>
    <t>(Në mijë Euro)</t>
  </si>
  <si>
    <t>Tabela 2.</t>
  </si>
  <si>
    <t>Periudha</t>
  </si>
  <si>
    <t>Të hyrat</t>
  </si>
  <si>
    <t>Të hyrat nga shitja</t>
  </si>
  <si>
    <t>Të hyrat nga përdorimi i produkteve, mallrave dhe shërbimeve</t>
  </si>
  <si>
    <t>Shpenzimet</t>
  </si>
  <si>
    <t>Zvogëlimi i vlerës së stoqeve</t>
  </si>
  <si>
    <t>Rritja e vlerës së stoqeve</t>
  </si>
  <si>
    <t>Shpenzimet e materialit</t>
  </si>
  <si>
    <t xml:space="preserve">Materiali dhe lënda e parë </t>
  </si>
  <si>
    <t>Shpenzimet e mallit të shitur</t>
  </si>
  <si>
    <t>Shpenzimet tjera</t>
  </si>
  <si>
    <t>Shpenzimet e pagave</t>
  </si>
  <si>
    <t>Kontributi për sigurim pensional/Punëdhënës</t>
  </si>
  <si>
    <t>Zhvlerësimi</t>
  </si>
  <si>
    <t>Të ardhurat financiare</t>
  </si>
  <si>
    <t>Kamatat,diferencat e kursit,dividentat dhe të ardhurat e ngjashme nga filialat</t>
  </si>
  <si>
    <t>Kamatat,diferencat e kursit,dividentat dhe të ardhurat e ngjashme nga të tjerët</t>
  </si>
  <si>
    <t>Pjesa e të hyrave nga filialat</t>
  </si>
  <si>
    <t>Të ardhurat tjera financiare</t>
  </si>
  <si>
    <t>Të dalat financiare</t>
  </si>
  <si>
    <t>Humbja e parealizuar</t>
  </si>
  <si>
    <t>Të dalat tjera financiare</t>
  </si>
  <si>
    <t>Të ardhurat tjera të pazakonshme</t>
  </si>
  <si>
    <t>Të dalat tjera të pazakonshme</t>
  </si>
  <si>
    <t>Gjithsej shpenzimet</t>
  </si>
  <si>
    <t>Gjithsej të ardhurat</t>
  </si>
  <si>
    <t>Fitimi para tatimit</t>
  </si>
  <si>
    <t>Humbja para tatimit</t>
  </si>
  <si>
    <t>Tatimi në fitim</t>
  </si>
  <si>
    <t>Fitimi neto</t>
  </si>
  <si>
    <t>Humbja e periudhës</t>
  </si>
  <si>
    <t>Vetëm për raportet e konsoliduara</t>
  </si>
  <si>
    <t>Fitimi/Humbja e periudhës</t>
  </si>
  <si>
    <t>Iu takon pronarëve të kompanisë mëmë</t>
  </si>
  <si>
    <t>I takon interesit minoritar</t>
  </si>
  <si>
    <t>Fitimi i parealizuar</t>
  </si>
  <si>
    <t>Të hyrat tjera afariste</t>
  </si>
  <si>
    <t>Burimi: Ministria e Financave</t>
  </si>
  <si>
    <t>I (1 deri 3)</t>
  </si>
  <si>
    <t>II (1 deri 7)</t>
  </si>
  <si>
    <t>3 (a+b+c)</t>
  </si>
  <si>
    <t>a</t>
  </si>
  <si>
    <t>b</t>
  </si>
  <si>
    <t>c</t>
  </si>
  <si>
    <t>4 (a+b)</t>
  </si>
  <si>
    <t>Pagat dhe mëditjet bruto</t>
  </si>
  <si>
    <t>Shpenzimet tjera afariste</t>
  </si>
  <si>
    <t>III (1 deri 5)</t>
  </si>
  <si>
    <t>IV (1 deri 4)</t>
  </si>
  <si>
    <t>V</t>
  </si>
  <si>
    <t>VI</t>
  </si>
  <si>
    <t>VII (I+III+V)</t>
  </si>
  <si>
    <t>VIII (II+IV+VI)</t>
  </si>
  <si>
    <t>IX (VII-VIII)</t>
  </si>
  <si>
    <t>X (VIII-VII)</t>
  </si>
  <si>
    <t>XI</t>
  </si>
  <si>
    <t>XII (IX-XI)</t>
  </si>
  <si>
    <t>XIII (X+XI) ose (XI-IX)</t>
  </si>
  <si>
    <t xml:space="preserve"> </t>
  </si>
  <si>
    <t>A</t>
  </si>
  <si>
    <t>Pasqyra e të ardhurave - Hib Petrol</t>
  </si>
  <si>
    <t>Kosto e malli të shitur</t>
  </si>
  <si>
    <t>Totali i të ardhurave gjithëpërfshirëse</t>
  </si>
  <si>
    <t>Të ardhurta gjithëpërfshirëse</t>
  </si>
  <si>
    <t>Të ardhurta e shtyera tatimore</t>
  </si>
  <si>
    <t>XIV</t>
  </si>
  <si>
    <t>XV</t>
  </si>
  <si>
    <t>XVI (XII-XIV)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</si>
</sst>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2" fillId="0" borderId="6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2" fillId="0" borderId="64" xfId="0" applyNumberFormat="1" applyFont="1" applyBorder="1" applyAlignment="1">
      <alignment horizontal="center" vertical="center"/>
    </xf>
    <xf numFmtId="1" fontId="4" fillId="0" borderId="15" xfId="1" applyNumberFormat="1" applyFont="1" applyBorder="1" applyAlignment="1">
      <alignment horizontal="center" vertical="center"/>
    </xf>
    <xf numFmtId="1" fontId="2" fillId="0" borderId="68" xfId="0" applyNumberFormat="1" applyFont="1" applyBorder="1" applyAlignment="1">
      <alignment horizontal="center" vertical="center"/>
    </xf>
    <xf numFmtId="1" fontId="4" fillId="0" borderId="68" xfId="1" applyNumberFormat="1" applyFont="1" applyBorder="1" applyAlignment="1">
      <alignment horizontal="center" vertical="center"/>
    </xf>
    <xf numFmtId="1" fontId="4" fillId="2" borderId="68" xfId="0" applyNumberFormat="1" applyFont="1" applyFill="1" applyBorder="1" applyAlignment="1">
      <alignment horizontal="center" vertical="center"/>
    </xf>
    <xf numFmtId="1" fontId="2" fillId="0" borderId="7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/>
    </xf>
    <xf numFmtId="1" fontId="2" fillId="2" borderId="47" xfId="0" applyNumberFormat="1" applyFont="1" applyFill="1" applyBorder="1" applyAlignment="1">
      <alignment vertical="center"/>
    </xf>
    <xf numFmtId="1" fontId="2" fillId="2" borderId="48" xfId="0" applyNumberFormat="1" applyFont="1" applyFill="1" applyBorder="1" applyAlignment="1">
      <alignment vertical="center"/>
    </xf>
    <xf numFmtId="1" fontId="2" fillId="2" borderId="47" xfId="0" applyNumberFormat="1" applyFont="1" applyFill="1" applyBorder="1" applyAlignment="1">
      <alignment vertical="center" wrapText="1"/>
    </xf>
    <xf numFmtId="1" fontId="2" fillId="2" borderId="48" xfId="0" applyNumberFormat="1" applyFont="1" applyFill="1" applyBorder="1" applyAlignment="1">
      <alignment vertical="center" wrapText="1"/>
    </xf>
    <xf numFmtId="1" fontId="4" fillId="2" borderId="52" xfId="0" applyNumberFormat="1" applyFont="1" applyFill="1" applyBorder="1" applyAlignment="1">
      <alignment horizontal="center" vertical="center" wrapText="1"/>
    </xf>
    <xf numFmtId="1" fontId="4" fillId="2" borderId="5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4" fillId="2" borderId="42" xfId="0" applyNumberFormat="1" applyFont="1" applyFill="1" applyBorder="1" applyAlignment="1">
      <alignment horizontal="center" vertical="center" wrapText="1"/>
    </xf>
    <xf numFmtId="1" fontId="4" fillId="2" borderId="56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2" fillId="2" borderId="58" xfId="0" applyNumberFormat="1" applyFont="1" applyFill="1" applyBorder="1" applyAlignment="1">
      <alignment horizontal="center" vertical="center" wrapText="1"/>
    </xf>
    <xf numFmtId="1" fontId="2" fillId="2" borderId="59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 wrapText="1"/>
    </xf>
    <xf numFmtId="1" fontId="2" fillId="2" borderId="33" xfId="0" applyNumberFormat="1" applyFont="1" applyFill="1" applyBorder="1" applyAlignment="1">
      <alignment horizontal="center" vertical="center" wrapText="1"/>
    </xf>
    <xf numFmtId="1" fontId="2" fillId="2" borderId="34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1" fontId="4" fillId="2" borderId="40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41" xfId="0" applyNumberFormat="1" applyFont="1" applyFill="1" applyBorder="1" applyAlignment="1">
      <alignment horizontal="center" vertical="center" wrapText="1"/>
    </xf>
    <xf numFmtId="1" fontId="2" fillId="2" borderId="32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 wrapText="1"/>
    </xf>
    <xf numFmtId="1" fontId="4" fillId="2" borderId="40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4" fillId="2" borderId="35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34" xfId="0" applyNumberFormat="1" applyFont="1" applyFill="1" applyBorder="1" applyAlignment="1">
      <alignment horizontal="center" vertical="center" wrapText="1"/>
    </xf>
    <xf numFmtId="1" fontId="4" fillId="2" borderId="34" xfId="0" applyNumberFormat="1" applyFont="1" applyFill="1" applyBorder="1" applyAlignment="1">
      <alignment horizontal="left" vertical="center"/>
    </xf>
    <xf numFmtId="1" fontId="2" fillId="2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/>
    </xf>
    <xf numFmtId="1" fontId="2" fillId="0" borderId="63" xfId="0" applyNumberFormat="1" applyFont="1" applyBorder="1" applyAlignment="1">
      <alignment horizontal="center"/>
    </xf>
    <xf numFmtId="1" fontId="2" fillId="0" borderId="65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29" xfId="1" applyNumberFormat="1" applyFont="1" applyBorder="1" applyAlignment="1">
      <alignment horizontal="center" vertical="center"/>
    </xf>
    <xf numFmtId="1" fontId="2" fillId="0" borderId="26" xfId="1" applyNumberFormat="1" applyFont="1" applyBorder="1" applyAlignment="1">
      <alignment horizontal="center" vertical="center"/>
    </xf>
    <xf numFmtId="1" fontId="2" fillId="0" borderId="67" xfId="1" applyNumberFormat="1" applyFont="1" applyBorder="1" applyAlignment="1">
      <alignment horizontal="center" vertical="center"/>
    </xf>
    <xf numFmtId="1" fontId="2" fillId="0" borderId="73" xfId="1" applyNumberFormat="1" applyFont="1" applyBorder="1" applyAlignment="1">
      <alignment horizontal="center" vertical="center"/>
    </xf>
    <xf numFmtId="1" fontId="2" fillId="0" borderId="69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1" fontId="2" fillId="0" borderId="68" xfId="1" applyNumberFormat="1" applyFont="1" applyBorder="1" applyAlignment="1">
      <alignment horizontal="center" vertical="center"/>
    </xf>
    <xf numFmtId="1" fontId="2" fillId="0" borderId="71" xfId="0" applyNumberFormat="1" applyFont="1" applyBorder="1" applyAlignment="1">
      <alignment horizontal="center" vertical="center"/>
    </xf>
    <xf numFmtId="1" fontId="2" fillId="0" borderId="72" xfId="0" applyNumberFormat="1" applyFont="1" applyBorder="1" applyAlignment="1">
      <alignment horizontal="center" vertical="center"/>
    </xf>
    <xf numFmtId="1" fontId="2" fillId="0" borderId="69" xfId="1" applyNumberFormat="1" applyFont="1" applyBorder="1" applyAlignment="1">
      <alignment horizontal="center" vertical="center"/>
    </xf>
    <xf numFmtId="1" fontId="2" fillId="0" borderId="71" xfId="1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1" fontId="4" fillId="0" borderId="73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/>
    </xf>
    <xf numFmtId="1" fontId="4" fillId="2" borderId="34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52" xfId="0" applyNumberFormat="1" applyFont="1" applyFill="1" applyBorder="1" applyAlignment="1">
      <alignment horizontal="center" vertical="center" wrapText="1"/>
    </xf>
    <xf numFmtId="1" fontId="4" fillId="2" borderId="34" xfId="0" applyNumberFormat="1" applyFont="1" applyFill="1" applyBorder="1" applyAlignment="1">
      <alignment horizontal="center" vertical="center" wrapText="1"/>
    </xf>
    <xf numFmtId="1" fontId="2" fillId="2" borderId="44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44" xfId="0" applyNumberFormat="1" applyFont="1" applyFill="1" applyBorder="1" applyAlignment="1">
      <alignment horizontal="center" vertical="top" wrapText="1"/>
    </xf>
    <xf numFmtId="1" fontId="2" fillId="2" borderId="22" xfId="0" applyNumberFormat="1" applyFont="1" applyFill="1" applyBorder="1" applyAlignment="1">
      <alignment horizontal="center" vertical="top" wrapText="1"/>
    </xf>
    <xf numFmtId="1" fontId="4" fillId="2" borderId="51" xfId="0" applyNumberFormat="1" applyFont="1" applyFill="1" applyBorder="1" applyAlignment="1">
      <alignment horizontal="center" vertical="center" wrapText="1"/>
    </xf>
    <xf numFmtId="1" fontId="4" fillId="2" borderId="5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" fontId="4" fillId="2" borderId="46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8" xfId="0" applyNumberFormat="1" applyFont="1" applyFill="1" applyBorder="1" applyAlignment="1">
      <alignment horizontal="center" vertical="center" wrapText="1"/>
    </xf>
    <xf numFmtId="1" fontId="4" fillId="2" borderId="50" xfId="0" applyNumberFormat="1" applyFont="1" applyFill="1" applyBorder="1" applyAlignment="1">
      <alignment horizontal="center" vertical="center" wrapText="1"/>
    </xf>
    <xf numFmtId="1" fontId="4" fillId="2" borderId="35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38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43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2" fillId="2" borderId="45" xfId="0" applyNumberFormat="1" applyFont="1" applyFill="1" applyBorder="1" applyAlignment="1">
      <alignment horizontal="center" vertical="center" wrapText="1"/>
    </xf>
    <xf numFmtId="1" fontId="2" fillId="2" borderId="55" xfId="0" applyNumberFormat="1" applyFont="1" applyFill="1" applyBorder="1" applyAlignment="1">
      <alignment horizontal="center" vertical="center" wrapText="1"/>
    </xf>
    <xf numFmtId="1" fontId="2" fillId="2" borderId="57" xfId="0" applyNumberFormat="1" applyFont="1" applyFill="1" applyBorder="1" applyAlignment="1">
      <alignment horizontal="center" vertical="center" wrapText="1"/>
    </xf>
    <xf numFmtId="1" fontId="4" fillId="2" borderId="49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2" borderId="39" xfId="0" applyNumberFormat="1" applyFont="1" applyFill="1" applyBorder="1" applyAlignment="1">
      <alignment horizontal="center" vertical="center"/>
    </xf>
    <xf numFmtId="1" fontId="2" fillId="2" borderId="47" xfId="0" applyNumberFormat="1" applyFont="1" applyFill="1" applyBorder="1" applyAlignment="1">
      <alignment horizontal="center" vertical="center" wrapText="1"/>
    </xf>
    <xf numFmtId="1" fontId="2" fillId="2" borderId="48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37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7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21" xfId="1" applyNumberFormat="1" applyFont="1" applyBorder="1" applyAlignment="1">
      <alignment horizontal="center" vertical="center"/>
    </xf>
    <xf numFmtId="165" fontId="2" fillId="0" borderId="67" xfId="1" applyNumberFormat="1" applyFont="1" applyBorder="1" applyAlignment="1">
      <alignment horizontal="center" vertical="center"/>
    </xf>
    <xf numFmtId="165" fontId="2" fillId="0" borderId="73" xfId="1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69" xfId="0" applyNumberFormat="1" applyFont="1" applyBorder="1" applyAlignment="1">
      <alignment horizontal="center" vertical="center"/>
    </xf>
    <xf numFmtId="165" fontId="4" fillId="0" borderId="44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7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/>
    </xf>
    <xf numFmtId="165" fontId="2" fillId="0" borderId="26" xfId="1" applyNumberFormat="1" applyFont="1" applyBorder="1" applyAlignment="1">
      <alignment horizontal="center" vertical="center"/>
    </xf>
    <xf numFmtId="165" fontId="2" fillId="0" borderId="71" xfId="1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68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165" fontId="4" fillId="0" borderId="68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0.85546875" customWidth="1"/>
    <col min="2" max="2" width="15.28515625" customWidth="1"/>
    <col min="3" max="4" width="14.5703125" customWidth="1"/>
    <col min="5" max="5" width="18.42578125" customWidth="1"/>
    <col min="6" max="6" width="17.5703125" customWidth="1"/>
    <col min="7" max="7" width="16.140625" customWidth="1"/>
    <col min="8" max="10" width="14.42578125" customWidth="1"/>
    <col min="11" max="11" width="15.85546875" customWidth="1"/>
    <col min="12" max="12" width="14.42578125" customWidth="1"/>
    <col min="13" max="14" width="15.28515625" customWidth="1"/>
    <col min="15" max="15" width="17" customWidth="1"/>
    <col min="16" max="16" width="17.42578125" customWidth="1"/>
    <col min="17" max="18" width="14.42578125" customWidth="1"/>
    <col min="19" max="19" width="15" customWidth="1"/>
    <col min="20" max="20" width="16.140625" customWidth="1"/>
    <col min="21" max="21" width="17.7109375" customWidth="1"/>
    <col min="22" max="22" width="19" customWidth="1"/>
    <col min="23" max="23" width="15.42578125" customWidth="1"/>
    <col min="24" max="24" width="14.5703125" customWidth="1"/>
    <col min="25" max="25" width="14.7109375" customWidth="1"/>
    <col min="26" max="26" width="16.140625" customWidth="1"/>
    <col min="27" max="27" width="17" customWidth="1"/>
    <col min="28" max="28" width="17.28515625" customWidth="1"/>
    <col min="29" max="30" width="15.7109375" customWidth="1"/>
    <col min="31" max="31" width="16" customWidth="1"/>
    <col min="32" max="32" width="16.42578125" customWidth="1"/>
    <col min="33" max="33" width="17.5703125" customWidth="1"/>
    <col min="34" max="34" width="17.7109375" customWidth="1"/>
    <col min="35" max="35" width="17.5703125" customWidth="1"/>
    <col min="36" max="36" width="16.5703125" customWidth="1"/>
    <col min="37" max="37" width="16" customWidth="1"/>
    <col min="38" max="38" width="15.140625" customWidth="1"/>
    <col min="39" max="39" width="23.5703125" bestFit="1" customWidth="1"/>
    <col min="40" max="41" width="23.5703125" customWidth="1"/>
    <col min="42" max="42" width="15.7109375" customWidth="1"/>
    <col min="43" max="44" width="16.85546875" customWidth="1"/>
    <col min="45" max="45" width="15.42578125" customWidth="1"/>
    <col min="46" max="46" width="15.85546875" customWidth="1"/>
  </cols>
  <sheetData>
    <row r="1" spans="1:46" x14ac:dyDescent="0.25">
      <c r="A1" s="23" t="s">
        <v>1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8.75" x14ac:dyDescent="0.25">
      <c r="A2" s="119" t="s">
        <v>62</v>
      </c>
      <c r="B2" s="119"/>
      <c r="C2" s="119"/>
      <c r="D2" s="119"/>
      <c r="E2" s="119"/>
      <c r="F2" s="119"/>
      <c r="G2" s="119"/>
      <c r="H2" s="11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.75" thickBot="1" x14ac:dyDescent="0.3">
      <c r="A3" s="120" t="s">
        <v>0</v>
      </c>
      <c r="B3" s="120"/>
      <c r="C3" s="120"/>
      <c r="D3" s="2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s="1" customFormat="1" ht="15.75" customHeight="1" x14ac:dyDescent="0.25">
      <c r="A4" s="121" t="s">
        <v>2</v>
      </c>
      <c r="B4" s="107" t="s">
        <v>3</v>
      </c>
      <c r="C4" s="26"/>
      <c r="D4" s="26"/>
      <c r="E4" s="26"/>
      <c r="F4" s="27"/>
      <c r="G4" s="124" t="s">
        <v>6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8"/>
      <c r="T4" s="107" t="s">
        <v>16</v>
      </c>
      <c r="U4" s="28"/>
      <c r="V4" s="28"/>
      <c r="W4" s="28"/>
      <c r="X4" s="28"/>
      <c r="Y4" s="29"/>
      <c r="Z4" s="107" t="s">
        <v>21</v>
      </c>
      <c r="AA4" s="28"/>
      <c r="AB4" s="28"/>
      <c r="AC4" s="28"/>
      <c r="AD4" s="29"/>
      <c r="AE4" s="110" t="s">
        <v>24</v>
      </c>
      <c r="AF4" s="102" t="s">
        <v>25</v>
      </c>
      <c r="AG4" s="96" t="s">
        <v>27</v>
      </c>
      <c r="AH4" s="96" t="s">
        <v>26</v>
      </c>
      <c r="AI4" s="96" t="s">
        <v>28</v>
      </c>
      <c r="AJ4" s="96" t="s">
        <v>29</v>
      </c>
      <c r="AK4" s="96" t="s">
        <v>30</v>
      </c>
      <c r="AL4" s="96" t="s">
        <v>31</v>
      </c>
      <c r="AM4" s="96" t="s">
        <v>32</v>
      </c>
      <c r="AN4" s="30"/>
      <c r="AO4" s="30"/>
      <c r="AP4" s="30"/>
      <c r="AQ4" s="96" t="s">
        <v>33</v>
      </c>
      <c r="AR4" s="31"/>
      <c r="AS4" s="102"/>
      <c r="AT4" s="103"/>
    </row>
    <row r="5" spans="1:46" s="1" customFormat="1" ht="18.75" customHeight="1" x14ac:dyDescent="0.25">
      <c r="A5" s="122"/>
      <c r="B5" s="108"/>
      <c r="C5" s="133" t="s">
        <v>4</v>
      </c>
      <c r="D5" s="32"/>
      <c r="E5" s="133" t="s">
        <v>5</v>
      </c>
      <c r="F5" s="117" t="s">
        <v>38</v>
      </c>
      <c r="G5" s="125"/>
      <c r="H5" s="113" t="s">
        <v>7</v>
      </c>
      <c r="I5" s="113" t="s">
        <v>8</v>
      </c>
      <c r="J5" s="113" t="s">
        <v>9</v>
      </c>
      <c r="K5" s="129"/>
      <c r="L5" s="129"/>
      <c r="M5" s="130"/>
      <c r="N5" s="113" t="s">
        <v>13</v>
      </c>
      <c r="O5" s="131"/>
      <c r="P5" s="132"/>
      <c r="Q5" s="115" t="s">
        <v>15</v>
      </c>
      <c r="R5" s="117" t="s">
        <v>12</v>
      </c>
      <c r="S5" s="117" t="s">
        <v>48</v>
      </c>
      <c r="T5" s="108"/>
      <c r="U5" s="98" t="s">
        <v>17</v>
      </c>
      <c r="V5" s="98" t="s">
        <v>18</v>
      </c>
      <c r="W5" s="98" t="s">
        <v>19</v>
      </c>
      <c r="X5" s="98" t="s">
        <v>37</v>
      </c>
      <c r="Y5" s="98" t="s">
        <v>20</v>
      </c>
      <c r="Z5" s="108"/>
      <c r="AA5" s="100" t="s">
        <v>17</v>
      </c>
      <c r="AB5" s="100" t="s">
        <v>18</v>
      </c>
      <c r="AC5" s="98" t="s">
        <v>22</v>
      </c>
      <c r="AD5" s="98" t="s">
        <v>23</v>
      </c>
      <c r="AE5" s="111"/>
      <c r="AF5" s="105"/>
      <c r="AG5" s="97"/>
      <c r="AH5" s="97"/>
      <c r="AI5" s="97"/>
      <c r="AJ5" s="97"/>
      <c r="AK5" s="97"/>
      <c r="AL5" s="97"/>
      <c r="AM5" s="97"/>
      <c r="AN5" s="61"/>
      <c r="AO5" s="61"/>
      <c r="AP5" s="61"/>
      <c r="AQ5" s="97"/>
      <c r="AR5" s="94" t="s">
        <v>34</v>
      </c>
      <c r="AS5" s="33"/>
      <c r="AT5" s="34"/>
    </row>
    <row r="6" spans="1:46" s="1" customFormat="1" ht="60.75" customHeight="1" x14ac:dyDescent="0.25">
      <c r="A6" s="123"/>
      <c r="B6" s="109"/>
      <c r="C6" s="134"/>
      <c r="D6" s="35" t="s">
        <v>63</v>
      </c>
      <c r="E6" s="134"/>
      <c r="F6" s="118"/>
      <c r="G6" s="126"/>
      <c r="H6" s="114"/>
      <c r="I6" s="114"/>
      <c r="J6" s="114"/>
      <c r="K6" s="36" t="s">
        <v>10</v>
      </c>
      <c r="L6" s="36" t="s">
        <v>11</v>
      </c>
      <c r="M6" s="37" t="s">
        <v>12</v>
      </c>
      <c r="N6" s="114"/>
      <c r="O6" s="38" t="s">
        <v>47</v>
      </c>
      <c r="P6" s="39" t="s">
        <v>14</v>
      </c>
      <c r="Q6" s="116"/>
      <c r="R6" s="118"/>
      <c r="S6" s="118"/>
      <c r="T6" s="109"/>
      <c r="U6" s="99"/>
      <c r="V6" s="99"/>
      <c r="W6" s="99"/>
      <c r="X6" s="99"/>
      <c r="Y6" s="99"/>
      <c r="Z6" s="109"/>
      <c r="AA6" s="101"/>
      <c r="AB6" s="101"/>
      <c r="AC6" s="99"/>
      <c r="AD6" s="99"/>
      <c r="AE6" s="112"/>
      <c r="AF6" s="106"/>
      <c r="AG6" s="95"/>
      <c r="AH6" s="95"/>
      <c r="AI6" s="95"/>
      <c r="AJ6" s="95"/>
      <c r="AK6" s="95"/>
      <c r="AL6" s="95"/>
      <c r="AM6" s="95"/>
      <c r="AN6" s="40" t="s">
        <v>65</v>
      </c>
      <c r="AO6" s="40" t="s">
        <v>66</v>
      </c>
      <c r="AP6" s="40" t="s">
        <v>64</v>
      </c>
      <c r="AQ6" s="95"/>
      <c r="AR6" s="95"/>
      <c r="AS6" s="35" t="s">
        <v>35</v>
      </c>
      <c r="AT6" s="41" t="s">
        <v>36</v>
      </c>
    </row>
    <row r="7" spans="1:46" s="1" customFormat="1" x14ac:dyDescent="0.25">
      <c r="A7" s="42"/>
      <c r="B7" s="43" t="s">
        <v>40</v>
      </c>
      <c r="C7" s="44">
        <v>1</v>
      </c>
      <c r="D7" s="45">
        <v>2</v>
      </c>
      <c r="E7" s="46">
        <v>3</v>
      </c>
      <c r="F7" s="47">
        <v>4</v>
      </c>
      <c r="G7" s="48" t="s">
        <v>41</v>
      </c>
      <c r="H7" s="49">
        <v>1</v>
      </c>
      <c r="I7" s="50">
        <v>2</v>
      </c>
      <c r="J7" s="44" t="s">
        <v>42</v>
      </c>
      <c r="K7" s="46" t="s">
        <v>43</v>
      </c>
      <c r="L7" s="46" t="s">
        <v>44</v>
      </c>
      <c r="M7" s="51" t="s">
        <v>45</v>
      </c>
      <c r="N7" s="52" t="s">
        <v>46</v>
      </c>
      <c r="O7" s="44" t="s">
        <v>43</v>
      </c>
      <c r="P7" s="53" t="s">
        <v>44</v>
      </c>
      <c r="Q7" s="54">
        <v>5</v>
      </c>
      <c r="R7" s="55">
        <v>6</v>
      </c>
      <c r="S7" s="55">
        <v>7</v>
      </c>
      <c r="T7" s="56" t="s">
        <v>49</v>
      </c>
      <c r="U7" s="57">
        <v>1</v>
      </c>
      <c r="V7" s="32">
        <v>2</v>
      </c>
      <c r="W7" s="32">
        <v>3</v>
      </c>
      <c r="X7" s="32">
        <v>4</v>
      </c>
      <c r="Y7" s="58">
        <v>5</v>
      </c>
      <c r="Z7" s="56" t="s">
        <v>50</v>
      </c>
      <c r="AA7" s="57">
        <v>1</v>
      </c>
      <c r="AB7" s="32">
        <v>2</v>
      </c>
      <c r="AC7" s="32">
        <v>3</v>
      </c>
      <c r="AD7" s="58">
        <v>4</v>
      </c>
      <c r="AE7" s="59" t="s">
        <v>51</v>
      </c>
      <c r="AF7" s="60" t="s">
        <v>52</v>
      </c>
      <c r="AG7" s="61" t="s">
        <v>53</v>
      </c>
      <c r="AH7" s="61" t="s">
        <v>54</v>
      </c>
      <c r="AI7" s="61" t="s">
        <v>55</v>
      </c>
      <c r="AJ7" s="61" t="s">
        <v>56</v>
      </c>
      <c r="AK7" s="61" t="s">
        <v>57</v>
      </c>
      <c r="AL7" s="61" t="s">
        <v>58</v>
      </c>
      <c r="AM7" s="62" t="s">
        <v>59</v>
      </c>
      <c r="AN7" s="93" t="s">
        <v>67</v>
      </c>
      <c r="AO7" s="93" t="s">
        <v>68</v>
      </c>
      <c r="AP7" s="62" t="s">
        <v>69</v>
      </c>
      <c r="AQ7" s="61" t="s">
        <v>60</v>
      </c>
      <c r="AR7" s="61" t="s">
        <v>61</v>
      </c>
      <c r="AS7" s="46">
        <v>1</v>
      </c>
      <c r="AT7" s="63">
        <v>2</v>
      </c>
    </row>
    <row r="8" spans="1:46" s="1" customFormat="1" x14ac:dyDescent="0.25">
      <c r="A8" s="64">
        <v>2013</v>
      </c>
      <c r="B8" s="135">
        <f>SUM(C8:F8)</f>
        <v>118172.101</v>
      </c>
      <c r="C8" s="2">
        <v>0</v>
      </c>
      <c r="D8" s="8">
        <v>0</v>
      </c>
      <c r="E8" s="144">
        <v>118172.101</v>
      </c>
      <c r="F8" s="4">
        <v>0</v>
      </c>
      <c r="G8" s="148">
        <f>SUM(H8,I8,J8,N8,Q8,R8,S8)</f>
        <v>114497.61599999998</v>
      </c>
      <c r="H8" s="4">
        <v>0</v>
      </c>
      <c r="I8" s="6">
        <v>0</v>
      </c>
      <c r="J8" s="149">
        <f>SUM(K8:M8)</f>
        <v>107659.321</v>
      </c>
      <c r="K8" s="3">
        <v>0</v>
      </c>
      <c r="L8" s="144">
        <v>107659.321</v>
      </c>
      <c r="M8" s="7">
        <v>0</v>
      </c>
      <c r="N8" s="150">
        <f>SUM(O8:P8)</f>
        <v>2271.7559999999999</v>
      </c>
      <c r="O8" s="153">
        <v>2076.348</v>
      </c>
      <c r="P8" s="154">
        <v>195.40799999999999</v>
      </c>
      <c r="Q8" s="155">
        <v>1115.442</v>
      </c>
      <c r="R8" s="4">
        <v>0</v>
      </c>
      <c r="S8" s="156">
        <v>3451.0970000000002</v>
      </c>
      <c r="T8" s="5">
        <f>SUM(U8:Y8)</f>
        <v>0</v>
      </c>
      <c r="U8" s="8">
        <v>0</v>
      </c>
      <c r="V8" s="3">
        <v>0</v>
      </c>
      <c r="W8" s="3">
        <v>0</v>
      </c>
      <c r="X8" s="3">
        <v>0</v>
      </c>
      <c r="Y8" s="7">
        <v>0</v>
      </c>
      <c r="Z8" s="148">
        <f>SUM(AA8:AD8)</f>
        <v>1308.501</v>
      </c>
      <c r="AA8" s="8">
        <v>0</v>
      </c>
      <c r="AB8" s="144">
        <v>1308.501</v>
      </c>
      <c r="AC8" s="3">
        <v>0</v>
      </c>
      <c r="AD8" s="7">
        <v>0</v>
      </c>
      <c r="AE8" s="9">
        <v>0</v>
      </c>
      <c r="AF8" s="10">
        <v>0</v>
      </c>
      <c r="AG8" s="160">
        <f>SUM(B8,T8,AE8)</f>
        <v>118172.101</v>
      </c>
      <c r="AH8" s="160">
        <f>SUM(G8,Z8,AF8)</f>
        <v>115806.11699999998</v>
      </c>
      <c r="AI8" s="160">
        <f>AG8-AH8</f>
        <v>2365.9840000000113</v>
      </c>
      <c r="AJ8" s="25">
        <v>0</v>
      </c>
      <c r="AK8" s="163">
        <v>221.85900000000001</v>
      </c>
      <c r="AL8" s="160">
        <f>AI8-AK8</f>
        <v>2144.1250000000114</v>
      </c>
      <c r="AM8" s="11">
        <v>0</v>
      </c>
      <c r="AN8" s="11">
        <v>0</v>
      </c>
      <c r="AO8" s="11">
        <v>0</v>
      </c>
      <c r="AP8" s="160">
        <f>SUM(AL8+AP18)</f>
        <v>2144.1250000000114</v>
      </c>
      <c r="AQ8" s="3"/>
      <c r="AR8" s="12"/>
      <c r="AS8" s="3"/>
      <c r="AT8" s="13"/>
    </row>
    <row r="9" spans="1:46" s="1" customFormat="1" x14ac:dyDescent="0.25">
      <c r="A9" s="65">
        <v>2014</v>
      </c>
      <c r="B9" s="136">
        <f>SUM(C9:F9)</f>
        <v>9617</v>
      </c>
      <c r="C9" s="138">
        <v>115291</v>
      </c>
      <c r="D9" s="139">
        <v>-106591</v>
      </c>
      <c r="E9" s="14">
        <v>0</v>
      </c>
      <c r="F9" s="145">
        <v>917</v>
      </c>
      <c r="G9" s="136">
        <f t="shared" ref="G9:G11" si="0">SUM(H9,I9,J9,N9,Q9,R9,S9)</f>
        <v>-7448</v>
      </c>
      <c r="H9" s="69">
        <v>0</v>
      </c>
      <c r="I9" s="70">
        <v>0</v>
      </c>
      <c r="J9" s="67">
        <f t="shared" ref="J9:J11" si="1">SUM(K9:M9)</f>
        <v>0</v>
      </c>
      <c r="K9" s="14">
        <v>0</v>
      </c>
      <c r="L9" s="14">
        <v>0</v>
      </c>
      <c r="M9" s="71">
        <v>0</v>
      </c>
      <c r="N9" s="151">
        <v>-2664</v>
      </c>
      <c r="O9" s="67">
        <v>0</v>
      </c>
      <c r="P9" s="72">
        <v>0</v>
      </c>
      <c r="Q9" s="139">
        <v>-1188</v>
      </c>
      <c r="R9" s="69">
        <v>0</v>
      </c>
      <c r="S9" s="157">
        <v>-3596</v>
      </c>
      <c r="T9" s="136">
        <v>114</v>
      </c>
      <c r="U9" s="68">
        <v>0</v>
      </c>
      <c r="V9" s="14">
        <v>0</v>
      </c>
      <c r="W9" s="14">
        <v>0</v>
      </c>
      <c r="X9" s="14">
        <v>0</v>
      </c>
      <c r="Y9" s="71">
        <v>0</v>
      </c>
      <c r="Z9" s="136">
        <v>-1925</v>
      </c>
      <c r="AA9" s="68">
        <v>0</v>
      </c>
      <c r="AB9" s="14">
        <v>0</v>
      </c>
      <c r="AC9" s="14">
        <v>0</v>
      </c>
      <c r="AD9" s="71">
        <v>0</v>
      </c>
      <c r="AE9" s="73">
        <v>0</v>
      </c>
      <c r="AF9" s="74">
        <v>0</v>
      </c>
      <c r="AG9" s="161">
        <f t="shared" ref="AG9:AG11" si="2">SUM(B9,T9,AE9)</f>
        <v>9731</v>
      </c>
      <c r="AH9" s="161">
        <f t="shared" ref="AH9:AH11" si="3">SUM(G9,Z9,AF9)</f>
        <v>-9373</v>
      </c>
      <c r="AI9" s="161">
        <f>AG9+AH9</f>
        <v>358</v>
      </c>
      <c r="AJ9" s="15">
        <v>0</v>
      </c>
      <c r="AK9" s="161">
        <v>-55</v>
      </c>
      <c r="AL9" s="161">
        <f>AI9+AK9</f>
        <v>303</v>
      </c>
      <c r="AM9" s="15">
        <v>0</v>
      </c>
      <c r="AN9" s="15">
        <v>0</v>
      </c>
      <c r="AO9" s="161">
        <v>-205</v>
      </c>
      <c r="AP9" s="161">
        <f>SUM(AL9+AO9)</f>
        <v>98</v>
      </c>
      <c r="AQ9" s="14"/>
      <c r="AR9" s="16"/>
      <c r="AS9" s="14"/>
      <c r="AT9" s="17"/>
    </row>
    <row r="10" spans="1:46" s="1" customFormat="1" x14ac:dyDescent="0.25">
      <c r="A10" s="65">
        <v>2015</v>
      </c>
      <c r="B10" s="136">
        <f t="shared" ref="B9:B11" si="4">SUM(C10:F10)</f>
        <v>11994</v>
      </c>
      <c r="C10" s="140">
        <v>118264</v>
      </c>
      <c r="D10" s="141">
        <v>-106750</v>
      </c>
      <c r="E10" s="14">
        <v>0</v>
      </c>
      <c r="F10" s="146">
        <v>480</v>
      </c>
      <c r="G10" s="136">
        <f t="shared" si="0"/>
        <v>-7421</v>
      </c>
      <c r="H10" s="69">
        <v>0</v>
      </c>
      <c r="I10" s="70">
        <v>0</v>
      </c>
      <c r="J10" s="67">
        <f t="shared" si="1"/>
        <v>0</v>
      </c>
      <c r="K10" s="14">
        <v>0</v>
      </c>
      <c r="L10" s="77">
        <v>0</v>
      </c>
      <c r="M10" s="71">
        <v>0</v>
      </c>
      <c r="N10" s="151">
        <v>-2307</v>
      </c>
      <c r="O10" s="75">
        <v>0</v>
      </c>
      <c r="P10" s="72">
        <v>0</v>
      </c>
      <c r="Q10" s="141">
        <v>-1280</v>
      </c>
      <c r="R10" s="78">
        <v>0</v>
      </c>
      <c r="S10" s="158">
        <v>-3834</v>
      </c>
      <c r="T10" s="136">
        <v>243</v>
      </c>
      <c r="U10" s="76">
        <v>0</v>
      </c>
      <c r="V10" s="77">
        <v>0</v>
      </c>
      <c r="W10" s="77">
        <v>0</v>
      </c>
      <c r="X10" s="77">
        <v>0</v>
      </c>
      <c r="Y10" s="79">
        <v>0</v>
      </c>
      <c r="Z10" s="136">
        <v>-1704</v>
      </c>
      <c r="AA10" s="76">
        <v>0</v>
      </c>
      <c r="AB10" s="14">
        <v>0</v>
      </c>
      <c r="AC10" s="14">
        <v>0</v>
      </c>
      <c r="AD10" s="71">
        <v>0</v>
      </c>
      <c r="AE10" s="73">
        <v>0</v>
      </c>
      <c r="AF10" s="74">
        <v>0</v>
      </c>
      <c r="AG10" s="161">
        <f t="shared" si="2"/>
        <v>12237</v>
      </c>
      <c r="AH10" s="161">
        <f t="shared" si="3"/>
        <v>-9125</v>
      </c>
      <c r="AI10" s="161">
        <f>AG10+AH10</f>
        <v>3112</v>
      </c>
      <c r="AJ10" s="15">
        <v>0</v>
      </c>
      <c r="AK10" s="164">
        <v>-353</v>
      </c>
      <c r="AL10" s="161">
        <f>AI10+AK10</f>
        <v>2759</v>
      </c>
      <c r="AM10" s="18">
        <v>0</v>
      </c>
      <c r="AN10" s="18">
        <v>0</v>
      </c>
      <c r="AO10" s="166">
        <v>-25</v>
      </c>
      <c r="AP10" s="161">
        <f>SUM(AL10+AO10)</f>
        <v>2734</v>
      </c>
      <c r="AQ10" s="14"/>
      <c r="AR10" s="16"/>
      <c r="AS10" s="14"/>
      <c r="AT10" s="17"/>
    </row>
    <row r="11" spans="1:46" s="1" customFormat="1" ht="15.75" thickBot="1" x14ac:dyDescent="0.3">
      <c r="A11" s="66">
        <v>2016</v>
      </c>
      <c r="B11" s="137">
        <f>SUM(C11:F11)</f>
        <v>14118</v>
      </c>
      <c r="C11" s="142">
        <v>120324</v>
      </c>
      <c r="D11" s="143">
        <v>-106491</v>
      </c>
      <c r="E11" s="19">
        <v>0</v>
      </c>
      <c r="F11" s="147">
        <v>285</v>
      </c>
      <c r="G11" s="137">
        <f t="shared" si="0"/>
        <v>-9265</v>
      </c>
      <c r="H11" s="82">
        <v>0</v>
      </c>
      <c r="I11" s="83">
        <v>0</v>
      </c>
      <c r="J11" s="84">
        <f t="shared" si="1"/>
        <v>0</v>
      </c>
      <c r="K11" s="19">
        <v>0</v>
      </c>
      <c r="L11" s="85">
        <v>0</v>
      </c>
      <c r="M11" s="86">
        <v>0</v>
      </c>
      <c r="N11" s="152">
        <v>-3868</v>
      </c>
      <c r="O11" s="80">
        <v>0</v>
      </c>
      <c r="P11" s="87">
        <v>0</v>
      </c>
      <c r="Q11" s="143">
        <v>-1470</v>
      </c>
      <c r="R11" s="88">
        <v>0</v>
      </c>
      <c r="S11" s="159">
        <v>-3927</v>
      </c>
      <c r="T11" s="137">
        <v>170</v>
      </c>
      <c r="U11" s="81">
        <v>0</v>
      </c>
      <c r="V11" s="85">
        <v>0</v>
      </c>
      <c r="W11" s="85">
        <v>0</v>
      </c>
      <c r="X11" s="85">
        <v>0</v>
      </c>
      <c r="Y11" s="89">
        <v>0</v>
      </c>
      <c r="Z11" s="137">
        <v>-1213</v>
      </c>
      <c r="AA11" s="81">
        <v>0</v>
      </c>
      <c r="AB11" s="19">
        <v>0</v>
      </c>
      <c r="AC11" s="19">
        <v>0</v>
      </c>
      <c r="AD11" s="86">
        <v>0</v>
      </c>
      <c r="AE11" s="90">
        <v>0</v>
      </c>
      <c r="AF11" s="91">
        <v>0</v>
      </c>
      <c r="AG11" s="162">
        <f t="shared" si="2"/>
        <v>14288</v>
      </c>
      <c r="AH11" s="162">
        <f t="shared" si="3"/>
        <v>-10478</v>
      </c>
      <c r="AI11" s="162">
        <f>AG11+AH11</f>
        <v>3810</v>
      </c>
      <c r="AJ11" s="92">
        <v>0</v>
      </c>
      <c r="AK11" s="165">
        <v>-418</v>
      </c>
      <c r="AL11" s="162">
        <f>AI11+AK11</f>
        <v>3392</v>
      </c>
      <c r="AM11" s="20">
        <v>0</v>
      </c>
      <c r="AN11" s="20">
        <v>0</v>
      </c>
      <c r="AO11" s="165">
        <v>86</v>
      </c>
      <c r="AP11" s="162">
        <f>SUM(AL11+AO11)</f>
        <v>3478</v>
      </c>
      <c r="AQ11" s="19"/>
      <c r="AR11" s="21"/>
      <c r="AS11" s="19"/>
      <c r="AT11" s="22"/>
    </row>
    <row r="13" spans="1:46" x14ac:dyDescent="0.25">
      <c r="A13" s="104" t="s">
        <v>39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</sheetData>
  <mergeCells count="42">
    <mergeCell ref="A2:H2"/>
    <mergeCell ref="A3:C3"/>
    <mergeCell ref="A4:A6"/>
    <mergeCell ref="B4:B6"/>
    <mergeCell ref="G4:G6"/>
    <mergeCell ref="H4:S4"/>
    <mergeCell ref="K5:M5"/>
    <mergeCell ref="O5:P5"/>
    <mergeCell ref="C5:C6"/>
    <mergeCell ref="E5:E6"/>
    <mergeCell ref="F5:F6"/>
    <mergeCell ref="H5:H6"/>
    <mergeCell ref="I5:I6"/>
    <mergeCell ref="J5:J6"/>
    <mergeCell ref="AS4:AT4"/>
    <mergeCell ref="A13:K13"/>
    <mergeCell ref="AF4:AF6"/>
    <mergeCell ref="AG4:AG6"/>
    <mergeCell ref="AH4:AH6"/>
    <mergeCell ref="AI4:AI6"/>
    <mergeCell ref="AJ4:AJ6"/>
    <mergeCell ref="AK4:AK6"/>
    <mergeCell ref="Z4:Z6"/>
    <mergeCell ref="AE4:AE6"/>
    <mergeCell ref="T4:T6"/>
    <mergeCell ref="AL4:AL6"/>
    <mergeCell ref="N5:N6"/>
    <mergeCell ref="Q5:Q6"/>
    <mergeCell ref="S5:S6"/>
    <mergeCell ref="R5:R6"/>
    <mergeCell ref="AR5:AR6"/>
    <mergeCell ref="AQ4:AQ6"/>
    <mergeCell ref="AM4:AM6"/>
    <mergeCell ref="U5:U6"/>
    <mergeCell ref="V5:V6"/>
    <mergeCell ref="W5:W6"/>
    <mergeCell ref="X5:X6"/>
    <mergeCell ref="Y5:Y6"/>
    <mergeCell ref="AA5:AA6"/>
    <mergeCell ref="AB5:AB6"/>
    <mergeCell ref="AC5:AC6"/>
    <mergeCell ref="AD5:A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2016-11-15T08:45:43Z</cp:lastPrinted>
  <dcterms:created xsi:type="dcterms:W3CDTF">2016-04-22T09:46:03Z</dcterms:created>
  <dcterms:modified xsi:type="dcterms:W3CDTF">2017-09-13T10:45:58Z</dcterms:modified>
  <cp:contentStatus/>
</cp:coreProperties>
</file>