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Karburantet\Ballkan Petroll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Y9" i="1" l="1"/>
  <c r="Y10" i="1"/>
  <c r="Y11" i="1"/>
  <c r="S9" i="1"/>
  <c r="S10" i="1"/>
  <c r="S11" i="1"/>
  <c r="S8" i="1"/>
  <c r="M9" i="1"/>
  <c r="F9" i="1" s="1"/>
  <c r="AG9" i="1" s="1"/>
  <c r="M10" i="1"/>
  <c r="M8" i="1"/>
  <c r="I9" i="1"/>
  <c r="I10" i="1"/>
  <c r="I11" i="1"/>
  <c r="I8" i="1"/>
  <c r="F8" i="1" s="1"/>
  <c r="F10" i="1"/>
  <c r="F11" i="1"/>
  <c r="B9" i="1"/>
  <c r="B10" i="1"/>
  <c r="B11" i="1"/>
  <c r="AF11" i="1" s="1"/>
  <c r="B8" i="1"/>
  <c r="AF8" i="1" l="1"/>
  <c r="AF9" i="1"/>
  <c r="AH9" i="1" s="1"/>
  <c r="AK9" i="1" s="1"/>
  <c r="AG10" i="1"/>
  <c r="AF10" i="1"/>
  <c r="AG11" i="1"/>
  <c r="AH11" i="1" s="1"/>
  <c r="AK11" i="1" s="1"/>
  <c r="AH10" i="1" l="1"/>
  <c r="AK10" i="1" s="1"/>
  <c r="Y8" i="1" l="1"/>
  <c r="AG8" i="1"/>
  <c r="AH8" i="1" s="1"/>
</calcChain>
</file>

<file path=xl/sharedStrings.xml><?xml version="1.0" encoding="utf-8"?>
<sst xmlns="http://schemas.openxmlformats.org/spreadsheetml/2006/main" count="68" uniqueCount="63">
  <si>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</si>
  <si>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</si>
  <si>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</si>
  <si>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</si>
  <si>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</si>
  <si>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</si>
  <si>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</si>
  <si>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</si>
  <si>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</si>
  <si>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</si>
  <si>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</si>
  <si>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</si>
  <si>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</si>
  <si>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</si>
  <si>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</si>
  <si>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</si>
  <si>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</si>
  <si>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</si>
  <si>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</si>
  <si>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</si>
  <si>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</si>
  <si>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</si>
  <si>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</si>
  <si>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</si>
  <si>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</si>
  <si>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</si>
  <si>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</si>
  <si>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</si>
  <si>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</si>
  <si>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</si>
  <si>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</si>
  <si>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</si>
  <si>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</si>
  <si>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</si>
  <si>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</si>
  <si>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</si>
  <si>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</si>
  <si>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</si>
  <si>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</si>
  <si>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</si>
  <si>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</si>
  <si>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</si>
  <si>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</si>
  <si>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</si>
  <si>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</si>
  <si>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</si>
  <si>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</si>
  <si>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</si>
  <si>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</si>
  <si>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</si>
  <si>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</si>
  <si>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</si>
  <si>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</si>
  <si>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</si>
  <si>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</si>
  <si>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</si>
  <si>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</si>
  <si>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</si>
  <si>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</si>
  <si>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</si>
  <si>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</si>
  <si>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</si>
  <si>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r>
      <t>Pasqyra e të ardhura</t>
    </r>
    <r>
      <rPr>
        <b/>
        <sz val="14"/>
        <rFont val="Times New Roman"/>
        <family val="1"/>
      </rPr>
      <t>ve - (BALLKAN PETROL)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</si>
</sst>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29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164" fontId="2" fillId="0" borderId="68" xfId="1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  <xf numFmtId="164" fontId="2" fillId="0" borderId="72" xfId="0" applyNumberFormat="1" applyFont="1" applyBorder="1" applyAlignment="1">
      <alignment horizontal="center" vertical="center"/>
    </xf>
    <xf numFmtId="164" fontId="2" fillId="0" borderId="73" xfId="1" applyNumberFormat="1" applyFont="1" applyBorder="1" applyAlignment="1">
      <alignment horizontal="center" vertical="center"/>
    </xf>
    <xf numFmtId="164" fontId="2" fillId="0" borderId="69" xfId="1" applyNumberFormat="1" applyFont="1" applyBorder="1" applyAlignment="1">
      <alignment horizontal="center" vertical="center"/>
    </xf>
    <xf numFmtId="164" fontId="2" fillId="0" borderId="71" xfId="1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68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71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2" fillId="0" borderId="26" xfId="1" applyNumberFormat="1" applyFont="1" applyBorder="1" applyAlignment="1">
      <alignment horizontal="center" vertical="center"/>
    </xf>
    <xf numFmtId="3" fontId="2" fillId="0" borderId="73" xfId="1" applyNumberFormat="1" applyFont="1" applyBorder="1" applyAlignment="1">
      <alignment horizontal="center" vertical="center"/>
    </xf>
    <xf numFmtId="3" fontId="2" fillId="0" borderId="68" xfId="1" applyNumberFormat="1" applyFont="1" applyBorder="1" applyAlignment="1">
      <alignment horizontal="center" vertical="center"/>
    </xf>
    <xf numFmtId="3" fontId="2" fillId="0" borderId="71" xfId="1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0" borderId="68" xfId="1" applyNumberFormat="1" applyFont="1" applyBorder="1" applyAlignment="1">
      <alignment horizontal="center" vertical="center"/>
    </xf>
    <xf numFmtId="3" fontId="4" fillId="2" borderId="68" xfId="0" applyNumberFormat="1" applyFont="1" applyFill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3" width="14.5703125" customWidth="1"/>
    <col min="4" max="4" width="18.42578125" customWidth="1"/>
    <col min="5" max="5" width="17.5703125" customWidth="1"/>
    <col min="6" max="6" width="16.140625" customWidth="1"/>
    <col min="7" max="9" width="14.42578125" customWidth="1"/>
    <col min="10" max="10" width="15.85546875" customWidth="1"/>
    <col min="11" max="11" width="14.42578125" customWidth="1"/>
    <col min="12" max="13" width="15.28515625" customWidth="1"/>
    <col min="14" max="14" width="17" customWidth="1"/>
    <col min="15" max="15" width="17.42578125" customWidth="1"/>
    <col min="16" max="17" width="14.42578125" customWidth="1"/>
    <col min="18" max="18" width="15" customWidth="1"/>
    <col min="19" max="19" width="16.140625" customWidth="1"/>
    <col min="20" max="20" width="17.7109375" customWidth="1"/>
    <col min="21" max="21" width="19" customWidth="1"/>
    <col min="22" max="22" width="15.42578125" customWidth="1"/>
    <col min="23" max="23" width="14.5703125" customWidth="1"/>
    <col min="24" max="24" width="14.7109375" customWidth="1"/>
    <col min="25" max="25" width="16.140625" customWidth="1"/>
    <col min="26" max="26" width="17" customWidth="1"/>
    <col min="27" max="27" width="17.28515625" customWidth="1"/>
    <col min="28" max="29" width="15.7109375" customWidth="1"/>
    <col min="30" max="30" width="16" customWidth="1"/>
    <col min="31" max="31" width="16.42578125" customWidth="1"/>
    <col min="32" max="32" width="17.5703125" customWidth="1"/>
    <col min="33" max="33" width="17.7109375" customWidth="1"/>
    <col min="34" max="34" width="17.5703125" customWidth="1"/>
    <col min="35" max="35" width="16.5703125" customWidth="1"/>
    <col min="36" max="36" width="16" customWidth="1"/>
    <col min="37" max="37" width="15.140625" customWidth="1"/>
    <col min="38" max="38" width="15.7109375" customWidth="1"/>
    <col min="39" max="40" width="16.85546875" customWidth="1"/>
    <col min="41" max="41" width="15.42578125" customWidth="1"/>
    <col min="42" max="42" width="15.85546875" customWidth="1"/>
  </cols>
  <sheetData>
    <row r="1" spans="1:42" x14ac:dyDescent="0.25">
      <c r="A1" s="78" t="s">
        <v>1</v>
      </c>
      <c r="B1" s="78"/>
      <c r="C1" s="7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x14ac:dyDescent="0.25">
      <c r="A2" s="79" t="s">
        <v>62</v>
      </c>
      <c r="B2" s="79"/>
      <c r="C2" s="79"/>
      <c r="D2" s="79"/>
      <c r="E2" s="79"/>
      <c r="F2" s="79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thickBot="1" x14ac:dyDescent="0.3">
      <c r="A3" s="78" t="s">
        <v>0</v>
      </c>
      <c r="B3" s="78"/>
      <c r="C3" s="7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1" customFormat="1" ht="15.75" customHeight="1" x14ac:dyDescent="0.25">
      <c r="A4" s="147" t="s">
        <v>2</v>
      </c>
      <c r="B4" s="135" t="s">
        <v>3</v>
      </c>
      <c r="C4" s="28"/>
      <c r="D4" s="28"/>
      <c r="E4" s="29"/>
      <c r="F4" s="150" t="s">
        <v>6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135" t="s">
        <v>16</v>
      </c>
      <c r="T4" s="30"/>
      <c r="U4" s="30"/>
      <c r="V4" s="30"/>
      <c r="W4" s="30"/>
      <c r="X4" s="31"/>
      <c r="Y4" s="135" t="s">
        <v>21</v>
      </c>
      <c r="Z4" s="30"/>
      <c r="AA4" s="30"/>
      <c r="AB4" s="30"/>
      <c r="AC4" s="31"/>
      <c r="AD4" s="138" t="s">
        <v>24</v>
      </c>
      <c r="AE4" s="131" t="s">
        <v>25</v>
      </c>
      <c r="AF4" s="125" t="s">
        <v>27</v>
      </c>
      <c r="AG4" s="125" t="s">
        <v>26</v>
      </c>
      <c r="AH4" s="125" t="s">
        <v>28</v>
      </c>
      <c r="AI4" s="125" t="s">
        <v>29</v>
      </c>
      <c r="AJ4" s="125" t="s">
        <v>30</v>
      </c>
      <c r="AK4" s="125" t="s">
        <v>31</v>
      </c>
      <c r="AL4" s="125" t="s">
        <v>32</v>
      </c>
      <c r="AM4" s="125" t="s">
        <v>33</v>
      </c>
      <c r="AN4" s="32"/>
      <c r="AO4" s="131"/>
      <c r="AP4" s="132"/>
    </row>
    <row r="5" spans="1:42" s="1" customFormat="1" ht="18.75" customHeight="1" x14ac:dyDescent="0.25">
      <c r="A5" s="148"/>
      <c r="B5" s="136"/>
      <c r="C5" s="159" t="s">
        <v>4</v>
      </c>
      <c r="D5" s="159" t="s">
        <v>5</v>
      </c>
      <c r="E5" s="145" t="s">
        <v>38</v>
      </c>
      <c r="F5" s="151"/>
      <c r="G5" s="141" t="s">
        <v>7</v>
      </c>
      <c r="H5" s="141" t="s">
        <v>8</v>
      </c>
      <c r="I5" s="141" t="s">
        <v>9</v>
      </c>
      <c r="J5" s="155"/>
      <c r="K5" s="155"/>
      <c r="L5" s="156"/>
      <c r="M5" s="141" t="s">
        <v>13</v>
      </c>
      <c r="N5" s="157"/>
      <c r="O5" s="158"/>
      <c r="P5" s="143" t="s">
        <v>15</v>
      </c>
      <c r="Q5" s="145" t="s">
        <v>12</v>
      </c>
      <c r="R5" s="145" t="s">
        <v>48</v>
      </c>
      <c r="S5" s="136"/>
      <c r="T5" s="127" t="s">
        <v>17</v>
      </c>
      <c r="U5" s="127" t="s">
        <v>18</v>
      </c>
      <c r="V5" s="127" t="s">
        <v>19</v>
      </c>
      <c r="W5" s="127" t="s">
        <v>37</v>
      </c>
      <c r="X5" s="127" t="s">
        <v>20</v>
      </c>
      <c r="Y5" s="136"/>
      <c r="Z5" s="129" t="s">
        <v>17</v>
      </c>
      <c r="AA5" s="129" t="s">
        <v>18</v>
      </c>
      <c r="AB5" s="127" t="s">
        <v>22</v>
      </c>
      <c r="AC5" s="127" t="s">
        <v>23</v>
      </c>
      <c r="AD5" s="139"/>
      <c r="AE5" s="133"/>
      <c r="AF5" s="126"/>
      <c r="AG5" s="126"/>
      <c r="AH5" s="126"/>
      <c r="AI5" s="126"/>
      <c r="AJ5" s="126"/>
      <c r="AK5" s="126"/>
      <c r="AL5" s="126"/>
      <c r="AM5" s="126"/>
      <c r="AN5" s="123" t="s">
        <v>34</v>
      </c>
      <c r="AO5" s="27"/>
      <c r="AP5" s="33"/>
    </row>
    <row r="6" spans="1:42" s="1" customFormat="1" ht="60.75" customHeight="1" x14ac:dyDescent="0.25">
      <c r="A6" s="149"/>
      <c r="B6" s="137"/>
      <c r="C6" s="160"/>
      <c r="D6" s="160"/>
      <c r="E6" s="146"/>
      <c r="F6" s="152"/>
      <c r="G6" s="142"/>
      <c r="H6" s="142"/>
      <c r="I6" s="142"/>
      <c r="J6" s="2" t="s">
        <v>10</v>
      </c>
      <c r="K6" s="2" t="s">
        <v>11</v>
      </c>
      <c r="L6" s="6" t="s">
        <v>12</v>
      </c>
      <c r="M6" s="142"/>
      <c r="N6" s="5" t="s">
        <v>47</v>
      </c>
      <c r="O6" s="7" t="s">
        <v>14</v>
      </c>
      <c r="P6" s="144"/>
      <c r="Q6" s="146"/>
      <c r="R6" s="146"/>
      <c r="S6" s="137"/>
      <c r="T6" s="128"/>
      <c r="U6" s="128"/>
      <c r="V6" s="128"/>
      <c r="W6" s="128"/>
      <c r="X6" s="128"/>
      <c r="Y6" s="137"/>
      <c r="Z6" s="130"/>
      <c r="AA6" s="130"/>
      <c r="AB6" s="128"/>
      <c r="AC6" s="128"/>
      <c r="AD6" s="140"/>
      <c r="AE6" s="134"/>
      <c r="AF6" s="124"/>
      <c r="AG6" s="124"/>
      <c r="AH6" s="124"/>
      <c r="AI6" s="124"/>
      <c r="AJ6" s="124"/>
      <c r="AK6" s="124"/>
      <c r="AL6" s="124"/>
      <c r="AM6" s="124"/>
      <c r="AN6" s="124"/>
      <c r="AO6" s="11" t="s">
        <v>35</v>
      </c>
      <c r="AP6" s="34" t="s">
        <v>36</v>
      </c>
    </row>
    <row r="7" spans="1:42" s="1" customFormat="1" x14ac:dyDescent="0.25">
      <c r="A7" s="35"/>
      <c r="B7" s="14" t="s">
        <v>40</v>
      </c>
      <c r="C7" s="18">
        <v>1</v>
      </c>
      <c r="D7" s="19">
        <v>2</v>
      </c>
      <c r="E7" s="20">
        <v>3</v>
      </c>
      <c r="F7" s="21" t="s">
        <v>41</v>
      </c>
      <c r="G7" s="25">
        <v>1</v>
      </c>
      <c r="H7" s="16">
        <v>2</v>
      </c>
      <c r="I7" s="18" t="s">
        <v>42</v>
      </c>
      <c r="J7" s="19" t="s">
        <v>43</v>
      </c>
      <c r="K7" s="19" t="s">
        <v>44</v>
      </c>
      <c r="L7" s="22" t="s">
        <v>45</v>
      </c>
      <c r="M7" s="17" t="s">
        <v>46</v>
      </c>
      <c r="N7" s="18" t="s">
        <v>43</v>
      </c>
      <c r="O7" s="23" t="s">
        <v>44</v>
      </c>
      <c r="P7" s="8">
        <v>5</v>
      </c>
      <c r="Q7" s="9">
        <v>6</v>
      </c>
      <c r="R7" s="9">
        <v>7</v>
      </c>
      <c r="S7" s="24" t="s">
        <v>49</v>
      </c>
      <c r="T7" s="3">
        <v>1</v>
      </c>
      <c r="U7" s="4">
        <v>2</v>
      </c>
      <c r="V7" s="4">
        <v>3</v>
      </c>
      <c r="W7" s="4">
        <v>4</v>
      </c>
      <c r="X7" s="10">
        <v>5</v>
      </c>
      <c r="Y7" s="24" t="s">
        <v>50</v>
      </c>
      <c r="Z7" s="3">
        <v>1</v>
      </c>
      <c r="AA7" s="4">
        <v>2</v>
      </c>
      <c r="AB7" s="4">
        <v>3</v>
      </c>
      <c r="AC7" s="10">
        <v>4</v>
      </c>
      <c r="AD7" s="15" t="s">
        <v>51</v>
      </c>
      <c r="AE7" s="13" t="s">
        <v>52</v>
      </c>
      <c r="AF7" s="12" t="s">
        <v>53</v>
      </c>
      <c r="AG7" s="12" t="s">
        <v>54</v>
      </c>
      <c r="AH7" s="12" t="s">
        <v>55</v>
      </c>
      <c r="AI7" s="12" t="s">
        <v>56</v>
      </c>
      <c r="AJ7" s="12" t="s">
        <v>57</v>
      </c>
      <c r="AK7" s="12" t="s">
        <v>58</v>
      </c>
      <c r="AL7" s="26" t="s">
        <v>59</v>
      </c>
      <c r="AM7" s="12" t="s">
        <v>60</v>
      </c>
      <c r="AN7" s="12" t="s">
        <v>61</v>
      </c>
      <c r="AO7" s="19">
        <v>1</v>
      </c>
      <c r="AP7" s="36">
        <v>2</v>
      </c>
    </row>
    <row r="8" spans="1:42" s="1" customFormat="1" x14ac:dyDescent="0.25">
      <c r="A8" s="37">
        <v>2013</v>
      </c>
      <c r="B8" s="40">
        <f>SUM(C8:E8)</f>
        <v>5615.7036600000001</v>
      </c>
      <c r="C8" s="41">
        <v>5615.7036600000001</v>
      </c>
      <c r="D8" s="81">
        <v>0</v>
      </c>
      <c r="E8" s="82">
        <v>0</v>
      </c>
      <c r="F8" s="44">
        <f>SUM(G8,H8,I8,M8,P8,Q8,R8)</f>
        <v>5360.042370000001</v>
      </c>
      <c r="G8" s="82">
        <v>0</v>
      </c>
      <c r="H8" s="88">
        <v>0</v>
      </c>
      <c r="I8" s="45">
        <f>SUM(J8:L8)</f>
        <v>4920.5084800000004</v>
      </c>
      <c r="J8" s="81">
        <v>0</v>
      </c>
      <c r="K8" s="42">
        <v>4920.5084800000004</v>
      </c>
      <c r="L8" s="91">
        <v>0</v>
      </c>
      <c r="M8" s="47">
        <f>SUM(N8:O8)</f>
        <v>51.000500000000002</v>
      </c>
      <c r="N8" s="41">
        <v>48.45</v>
      </c>
      <c r="O8" s="48">
        <v>2.5505</v>
      </c>
      <c r="P8" s="49">
        <v>79.586179999999999</v>
      </c>
      <c r="Q8" s="43">
        <v>235.43331000000001</v>
      </c>
      <c r="R8" s="46">
        <v>73.513900000000007</v>
      </c>
      <c r="S8" s="94">
        <f>SUM(T8:X8)</f>
        <v>0</v>
      </c>
      <c r="T8" s="97">
        <v>0</v>
      </c>
      <c r="U8" s="81">
        <v>0</v>
      </c>
      <c r="V8" s="81">
        <v>0</v>
      </c>
      <c r="W8" s="81">
        <v>0</v>
      </c>
      <c r="X8" s="91">
        <v>0</v>
      </c>
      <c r="Y8" s="94">
        <f>SUM(Z8:AC8)</f>
        <v>0</v>
      </c>
      <c r="Z8" s="97">
        <v>0</v>
      </c>
      <c r="AA8" s="81">
        <v>0</v>
      </c>
      <c r="AB8" s="81">
        <v>0</v>
      </c>
      <c r="AC8" s="91">
        <v>0</v>
      </c>
      <c r="AD8" s="98">
        <v>0</v>
      </c>
      <c r="AE8" s="99">
        <v>0</v>
      </c>
      <c r="AF8" s="50">
        <f>SUM(B8,S8,AD8)</f>
        <v>5615.7036600000001</v>
      </c>
      <c r="AG8" s="50">
        <f>SUM(F8,Y8,AE8)</f>
        <v>5360.042370000001</v>
      </c>
      <c r="AH8" s="50">
        <f>AF8-AG8</f>
        <v>255.6612899999991</v>
      </c>
      <c r="AI8" s="111">
        <v>0</v>
      </c>
      <c r="AJ8" s="51">
        <v>25.566130000000001</v>
      </c>
      <c r="AK8" s="50">
        <v>230.09515999999999</v>
      </c>
      <c r="AL8" s="114">
        <v>0</v>
      </c>
      <c r="AM8" s="81">
        <v>0</v>
      </c>
      <c r="AN8" s="115">
        <v>0</v>
      </c>
      <c r="AO8" s="81">
        <v>0</v>
      </c>
      <c r="AP8" s="116">
        <v>0</v>
      </c>
    </row>
    <row r="9" spans="1:42" s="1" customFormat="1" x14ac:dyDescent="0.25">
      <c r="A9" s="38">
        <v>2014</v>
      </c>
      <c r="B9" s="52">
        <f t="shared" ref="B9:B11" si="0">SUM(C9:E9)</f>
        <v>5442.7712499999998</v>
      </c>
      <c r="C9" s="53">
        <v>5442.7712499999998</v>
      </c>
      <c r="D9" s="83">
        <v>0</v>
      </c>
      <c r="E9" s="84">
        <v>0</v>
      </c>
      <c r="F9" s="52">
        <f t="shared" ref="F9:F11" si="1">SUM(G9,H9,I9,M9,P9,Q9,R9)</f>
        <v>5132.5587800000012</v>
      </c>
      <c r="G9" s="84">
        <v>0</v>
      </c>
      <c r="H9" s="89">
        <v>0</v>
      </c>
      <c r="I9" s="53">
        <f t="shared" ref="I9:I11" si="2">SUM(J9:L9)</f>
        <v>4683.1188300000003</v>
      </c>
      <c r="J9" s="83">
        <v>0</v>
      </c>
      <c r="K9" s="54">
        <v>4683.1188300000003</v>
      </c>
      <c r="L9" s="92">
        <v>0</v>
      </c>
      <c r="M9" s="57">
        <f t="shared" ref="M9:M10" si="3">SUM(N9:O9)</f>
        <v>52.29</v>
      </c>
      <c r="N9" s="53">
        <v>49.8</v>
      </c>
      <c r="O9" s="58">
        <v>2.4900000000000002</v>
      </c>
      <c r="P9" s="59">
        <v>106.6</v>
      </c>
      <c r="Q9" s="55">
        <v>255.18529000000001</v>
      </c>
      <c r="R9" s="56">
        <v>35.364660000000001</v>
      </c>
      <c r="S9" s="95">
        <f t="shared" ref="S9:S11" si="4">SUM(T9:X9)</f>
        <v>0</v>
      </c>
      <c r="T9" s="100">
        <v>0</v>
      </c>
      <c r="U9" s="83">
        <v>0</v>
      </c>
      <c r="V9" s="83">
        <v>0</v>
      </c>
      <c r="W9" s="83">
        <v>0</v>
      </c>
      <c r="X9" s="92">
        <v>0</v>
      </c>
      <c r="Y9" s="95">
        <f t="shared" ref="Y9:Y11" si="5">SUM(Z9:AC9)</f>
        <v>0</v>
      </c>
      <c r="Z9" s="100">
        <v>0</v>
      </c>
      <c r="AA9" s="83">
        <v>0</v>
      </c>
      <c r="AB9" s="83">
        <v>0</v>
      </c>
      <c r="AC9" s="92">
        <v>0</v>
      </c>
      <c r="AD9" s="101">
        <v>0</v>
      </c>
      <c r="AE9" s="102">
        <v>0</v>
      </c>
      <c r="AF9" s="60">
        <f t="shared" ref="AF9:AF11" si="6">SUM(B9,S9,AD9)</f>
        <v>5442.7712499999998</v>
      </c>
      <c r="AG9" s="60">
        <f t="shared" ref="AG9:AG11" si="7">SUM(F9,Y9,AE9)</f>
        <v>5132.5587800000012</v>
      </c>
      <c r="AH9" s="60">
        <f t="shared" ref="AH9:AH11" si="8">AF9-AG9</f>
        <v>310.21246999999858</v>
      </c>
      <c r="AI9" s="112">
        <v>0</v>
      </c>
      <c r="AJ9" s="60">
        <v>30.75489</v>
      </c>
      <c r="AK9" s="60">
        <f t="shared" ref="AK9:AK11" si="9">AH9-AJ9</f>
        <v>279.45757999999859</v>
      </c>
      <c r="AL9" s="112">
        <v>0</v>
      </c>
      <c r="AM9" s="83">
        <v>0</v>
      </c>
      <c r="AN9" s="117">
        <v>0</v>
      </c>
      <c r="AO9" s="83">
        <v>0</v>
      </c>
      <c r="AP9" s="118">
        <v>0</v>
      </c>
    </row>
    <row r="10" spans="1:42" s="1" customFormat="1" x14ac:dyDescent="0.25">
      <c r="A10" s="38">
        <v>2015</v>
      </c>
      <c r="B10" s="52">
        <f t="shared" si="0"/>
        <v>4876.9957299999996</v>
      </c>
      <c r="C10" s="61">
        <v>4876.9957299999996</v>
      </c>
      <c r="D10" s="83">
        <v>0</v>
      </c>
      <c r="E10" s="85">
        <v>0</v>
      </c>
      <c r="F10" s="52">
        <f t="shared" si="1"/>
        <v>4695.9665999999997</v>
      </c>
      <c r="G10" s="84">
        <v>0</v>
      </c>
      <c r="H10" s="89">
        <v>0</v>
      </c>
      <c r="I10" s="53">
        <f t="shared" si="2"/>
        <v>4183.23675</v>
      </c>
      <c r="J10" s="83">
        <v>0</v>
      </c>
      <c r="K10" s="62">
        <v>4183.23675</v>
      </c>
      <c r="L10" s="92">
        <v>0</v>
      </c>
      <c r="M10" s="57">
        <f t="shared" si="3"/>
        <v>54.893999999999998</v>
      </c>
      <c r="N10" s="61">
        <v>52.28</v>
      </c>
      <c r="O10" s="58">
        <v>2.6139999999999999</v>
      </c>
      <c r="P10" s="63">
        <v>168.55</v>
      </c>
      <c r="Q10" s="64">
        <v>286.88585</v>
      </c>
      <c r="R10" s="65">
        <v>2.4</v>
      </c>
      <c r="S10" s="95">
        <f t="shared" si="4"/>
        <v>0</v>
      </c>
      <c r="T10" s="103">
        <v>0</v>
      </c>
      <c r="U10" s="104">
        <v>0</v>
      </c>
      <c r="V10" s="104">
        <v>0</v>
      </c>
      <c r="W10" s="104">
        <v>0</v>
      </c>
      <c r="X10" s="105">
        <v>0</v>
      </c>
      <c r="Y10" s="95">
        <f t="shared" si="5"/>
        <v>0</v>
      </c>
      <c r="Z10" s="103">
        <v>0</v>
      </c>
      <c r="AA10" s="83">
        <v>0</v>
      </c>
      <c r="AB10" s="83">
        <v>0</v>
      </c>
      <c r="AC10" s="92">
        <v>0</v>
      </c>
      <c r="AD10" s="101">
        <v>0</v>
      </c>
      <c r="AE10" s="102">
        <v>0</v>
      </c>
      <c r="AF10" s="60">
        <f t="shared" si="6"/>
        <v>4876.9957299999996</v>
      </c>
      <c r="AG10" s="60">
        <f t="shared" si="7"/>
        <v>4695.9665999999997</v>
      </c>
      <c r="AH10" s="60">
        <f t="shared" si="8"/>
        <v>181.0291299999999</v>
      </c>
      <c r="AI10" s="112">
        <v>0</v>
      </c>
      <c r="AJ10" s="66">
        <v>17.836510000000001</v>
      </c>
      <c r="AK10" s="60">
        <f t="shared" si="9"/>
        <v>163.19261999999989</v>
      </c>
      <c r="AL10" s="119">
        <v>0</v>
      </c>
      <c r="AM10" s="83">
        <v>0</v>
      </c>
      <c r="AN10" s="117">
        <v>0</v>
      </c>
      <c r="AO10" s="83">
        <v>0</v>
      </c>
      <c r="AP10" s="118">
        <v>0</v>
      </c>
    </row>
    <row r="11" spans="1:42" s="1" customFormat="1" ht="15.75" thickBot="1" x14ac:dyDescent="0.3">
      <c r="A11" s="39">
        <v>2016</v>
      </c>
      <c r="B11" s="67">
        <f t="shared" si="0"/>
        <v>6034.9432500000003</v>
      </c>
      <c r="C11" s="68">
        <v>6034.9432500000003</v>
      </c>
      <c r="D11" s="86">
        <v>0</v>
      </c>
      <c r="E11" s="87">
        <v>0</v>
      </c>
      <c r="F11" s="67">
        <f t="shared" si="1"/>
        <v>5732.9819099999995</v>
      </c>
      <c r="G11" s="87">
        <v>0</v>
      </c>
      <c r="H11" s="90">
        <v>0</v>
      </c>
      <c r="I11" s="69">
        <f t="shared" si="2"/>
        <v>5169.5963599999995</v>
      </c>
      <c r="J11" s="86">
        <v>0</v>
      </c>
      <c r="K11" s="70">
        <v>5169.5963599999995</v>
      </c>
      <c r="L11" s="93">
        <v>0</v>
      </c>
      <c r="M11" s="71">
        <f>SUM(N11:O11)</f>
        <v>64.680000000000007</v>
      </c>
      <c r="N11" s="68">
        <v>61.6</v>
      </c>
      <c r="O11" s="72">
        <v>3.08</v>
      </c>
      <c r="P11" s="73">
        <v>168.5</v>
      </c>
      <c r="Q11" s="74">
        <v>327.80554999999998</v>
      </c>
      <c r="R11" s="75">
        <v>2.4</v>
      </c>
      <c r="S11" s="96">
        <f t="shared" si="4"/>
        <v>0</v>
      </c>
      <c r="T11" s="106">
        <v>0</v>
      </c>
      <c r="U11" s="107">
        <v>0</v>
      </c>
      <c r="V11" s="107">
        <v>0</v>
      </c>
      <c r="W11" s="107">
        <v>0</v>
      </c>
      <c r="X11" s="108">
        <v>0</v>
      </c>
      <c r="Y11" s="96">
        <f t="shared" si="5"/>
        <v>0</v>
      </c>
      <c r="Z11" s="106">
        <v>0</v>
      </c>
      <c r="AA11" s="86">
        <v>0</v>
      </c>
      <c r="AB11" s="86">
        <v>0</v>
      </c>
      <c r="AC11" s="93">
        <v>0</v>
      </c>
      <c r="AD11" s="109">
        <v>0</v>
      </c>
      <c r="AE11" s="110">
        <v>0</v>
      </c>
      <c r="AF11" s="76">
        <f t="shared" si="6"/>
        <v>6034.9432500000003</v>
      </c>
      <c r="AG11" s="76">
        <f t="shared" si="7"/>
        <v>5732.9819099999995</v>
      </c>
      <c r="AH11" s="76">
        <f t="shared" si="8"/>
        <v>301.96134000000075</v>
      </c>
      <c r="AI11" s="113">
        <v>0</v>
      </c>
      <c r="AJ11" s="77">
        <v>29.93243</v>
      </c>
      <c r="AK11" s="76">
        <f t="shared" si="9"/>
        <v>272.02891000000074</v>
      </c>
      <c r="AL11" s="120">
        <v>0</v>
      </c>
      <c r="AM11" s="86">
        <v>0</v>
      </c>
      <c r="AN11" s="121">
        <v>0</v>
      </c>
      <c r="AO11" s="86">
        <v>0</v>
      </c>
      <c r="AP11" s="122">
        <v>0</v>
      </c>
    </row>
    <row r="13" spans="1:42" x14ac:dyDescent="0.25">
      <c r="A13" s="80" t="s">
        <v>39</v>
      </c>
      <c r="B13" s="80"/>
      <c r="C13" s="80"/>
      <c r="D13" s="80"/>
      <c r="E13" s="80"/>
      <c r="F13" s="80"/>
      <c r="G13" s="80"/>
      <c r="H13" s="80"/>
      <c r="I13" s="80"/>
      <c r="J13" s="80"/>
    </row>
  </sheetData>
  <mergeCells count="39">
    <mergeCell ref="A4:A6"/>
    <mergeCell ref="B4:B6"/>
    <mergeCell ref="F4:F6"/>
    <mergeCell ref="G4:R4"/>
    <mergeCell ref="J5:L5"/>
    <mergeCell ref="N5:O5"/>
    <mergeCell ref="C5:C6"/>
    <mergeCell ref="D5:D6"/>
    <mergeCell ref="E5:E6"/>
    <mergeCell ref="G5:G6"/>
    <mergeCell ref="H5:H6"/>
    <mergeCell ref="I5:I6"/>
    <mergeCell ref="S4:S6"/>
    <mergeCell ref="AK4:AK6"/>
    <mergeCell ref="M5:M6"/>
    <mergeCell ref="P5:P6"/>
    <mergeCell ref="R5:R6"/>
    <mergeCell ref="Q5:Q6"/>
    <mergeCell ref="AO4:AP4"/>
    <mergeCell ref="AE4:AE6"/>
    <mergeCell ref="AF4:AF6"/>
    <mergeCell ref="AG4:AG6"/>
    <mergeCell ref="AH4:AH6"/>
    <mergeCell ref="AI4:AI6"/>
    <mergeCell ref="AJ4:AJ6"/>
    <mergeCell ref="AN5:AN6"/>
    <mergeCell ref="AM4:AM6"/>
    <mergeCell ref="AL4:AL6"/>
    <mergeCell ref="T5:T6"/>
    <mergeCell ref="U5:U6"/>
    <mergeCell ref="V5:V6"/>
    <mergeCell ref="W5:W6"/>
    <mergeCell ref="X5:X6"/>
    <mergeCell ref="Z5:Z6"/>
    <mergeCell ref="AA5:AA6"/>
    <mergeCell ref="AB5:AB6"/>
    <mergeCell ref="AC5:AC6"/>
    <mergeCell ref="Y4:Y6"/>
    <mergeCell ref="AD4:A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2016-11-15T08:45:43Z</cp:lastPrinted>
  <dcterms:created xsi:type="dcterms:W3CDTF">2016-04-22T09:46:03Z</dcterms:created>
  <dcterms:modified xsi:type="dcterms:W3CDTF">2017-11-30T13:15:29Z</dcterms:modified>
</cp:coreProperties>
</file>