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Albapetrol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BR9" i="1" l="1"/>
  <c r="BR10" i="1"/>
  <c r="BR11" i="1"/>
  <c r="BR8" i="1"/>
  <c r="BI9" i="1"/>
  <c r="BI10" i="1"/>
  <c r="BI11" i="1"/>
  <c r="BI8" i="1"/>
  <c r="AZ9" i="1"/>
  <c r="AZ10" i="1"/>
  <c r="AZ11" i="1"/>
  <c r="AW11" i="1" s="1"/>
  <c r="AZ8" i="1"/>
  <c r="AW8" i="1" s="1"/>
  <c r="AW9" i="1"/>
  <c r="AW10" i="1"/>
  <c r="AM9" i="1"/>
  <c r="AM10" i="1"/>
  <c r="AM11" i="1"/>
  <c r="AM8" i="1"/>
  <c r="AF9" i="1"/>
  <c r="AF10" i="1"/>
  <c r="AF11" i="1"/>
  <c r="Z9" i="1"/>
  <c r="Z10" i="1"/>
  <c r="Z11" i="1"/>
  <c r="Z8" i="1"/>
  <c r="Q9" i="1"/>
  <c r="Q10" i="1"/>
  <c r="Q11" i="1"/>
  <c r="Q8" i="1"/>
  <c r="I9" i="1"/>
  <c r="I10" i="1"/>
  <c r="I11" i="1"/>
  <c r="I8" i="1"/>
  <c r="D10" i="1"/>
  <c r="D11" i="1"/>
  <c r="D8" i="1"/>
  <c r="CD8" i="1" l="1"/>
  <c r="Y8" i="1"/>
  <c r="C8" i="1"/>
  <c r="CD9" i="1"/>
  <c r="Y9" i="1"/>
  <c r="CD10" i="1"/>
  <c r="C10" i="1"/>
  <c r="CD11" i="1"/>
  <c r="Y11" i="1"/>
  <c r="C11" i="1"/>
  <c r="Y10" i="1"/>
  <c r="AU8" i="1" l="1"/>
  <c r="AU10" i="1"/>
  <c r="AU11" i="1"/>
  <c r="AU9" i="1"/>
  <c r="D9" i="1"/>
  <c r="H9" i="1"/>
</calcChain>
</file>

<file path=xl/sharedStrings.xml><?xml version="1.0" encoding="utf-8"?>
<sst xmlns="http://schemas.openxmlformats.org/spreadsheetml/2006/main" count="192" uniqueCount="107">
  <si>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</si>
  <si>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</si>
  <si>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</si>
  <si>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</si>
  <si>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</si>
  <si>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</si>
  <si>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</si>
  <si>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</si>
  <si>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</si>
  <si>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</si>
  <si>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</si>
  <si>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</si>
  <si>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</si>
  <si>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</si>
  <si>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</si>
  <si>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</si>
  <si>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</si>
  <si>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</si>
  <si>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</si>
  <si>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</si>
  <si>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</si>
  <si>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</si>
  <si>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</si>
  <si>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</si>
  <si>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</si>
  <si>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</si>
  <si>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</si>
  <si>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</si>
  <si>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</si>
  <si>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</si>
  <si>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</si>
  <si>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</si>
  <si>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</si>
  <si>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</si>
  <si>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</si>
  <si>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</si>
  <si>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</si>
  <si>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</si>
  <si>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</si>
  <si>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</si>
  <si>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</si>
  <si>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</si>
  <si>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</si>
  <si>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</si>
  <si>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</si>
  <si>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</si>
  <si>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</si>
  <si>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</si>
  <si>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</si>
  <si>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</si>
  <si>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</si>
  <si>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</si>
  <si>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</si>
  <si>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</si>
  <si>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</si>
  <si>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</si>
  <si>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</si>
  <si>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</si>
  <si>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</si>
  <si>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</si>
  <si>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</si>
  <si>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</si>
  <si>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</si>
  <si>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</si>
  <si>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</si>
  <si>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</si>
  <si>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</si>
  <si>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</si>
  <si>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</si>
  <si>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</si>
  <si>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</si>
  <si>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</si>
  <si>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</si>
  <si>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</si>
  <si>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</si>
  <si>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</si>
  <si>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</si>
  <si>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</si>
  <si>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</si>
  <si>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</si>
  <si>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</si>
  <si>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</si>
  <si>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</si>
  <si>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B (1 deri 8)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</si>
  <si>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</si>
  <si>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</si>
  <si>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</si>
  <si>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</si>
  <si>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</si>
  <si>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</si>
  <si>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</si>
  <si>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</si>
  <si>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</si>
  <si>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</si>
  <si>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</si>
  <si>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</si>
  <si>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</si>
  <si>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</si>
  <si>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</si>
  <si>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</si>
  <si>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</si>
  <si>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</si>
  <si>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</si>
  <si>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</si>
  <si>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</si>
  <si>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t>.</t>
  </si>
  <si>
    <t>Bilanci i Gjendjes - (ALBA PETROL sh.p.k)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</si>
</sst>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,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0" xfId="0" applyFont="1" applyFill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164" fontId="2" fillId="0" borderId="59" xfId="1" applyNumberFormat="1" applyFont="1" applyBorder="1" applyAlignment="1">
      <alignment horizontal="right"/>
    </xf>
    <xf numFmtId="164" fontId="1" fillId="0" borderId="61" xfId="1" applyNumberFormat="1" applyFont="1" applyBorder="1"/>
    <xf numFmtId="164" fontId="1" fillId="0" borderId="61" xfId="1" applyNumberFormat="1" applyFont="1" applyBorder="1" applyAlignment="1">
      <alignment horizontal="right"/>
    </xf>
    <xf numFmtId="164" fontId="1" fillId="0" borderId="62" xfId="1" applyNumberFormat="1" applyFont="1" applyBorder="1" applyAlignment="1">
      <alignment horizontal="right"/>
    </xf>
    <xf numFmtId="164" fontId="1" fillId="0" borderId="59" xfId="1" applyNumberFormat="1" applyFont="1" applyBorder="1" applyAlignment="1">
      <alignment horizontal="right"/>
    </xf>
    <xf numFmtId="164" fontId="1" fillId="0" borderId="63" xfId="1" applyNumberFormat="1" applyFont="1" applyBorder="1" applyAlignment="1">
      <alignment horizontal="right"/>
    </xf>
    <xf numFmtId="164" fontId="1" fillId="0" borderId="64" xfId="1" applyNumberFormat="1" applyFont="1" applyBorder="1"/>
    <xf numFmtId="164" fontId="1" fillId="0" borderId="66" xfId="1" applyNumberFormat="1" applyFont="1" applyBorder="1" applyAlignment="1">
      <alignment horizontal="right"/>
    </xf>
    <xf numFmtId="164" fontId="2" fillId="0" borderId="66" xfId="1" applyNumberFormat="1" applyFont="1" applyBorder="1"/>
    <xf numFmtId="164" fontId="2" fillId="0" borderId="59" xfId="1" applyNumberFormat="1" applyFont="1" applyBorder="1"/>
    <xf numFmtId="164" fontId="1" fillId="0" borderId="67" xfId="1" applyNumberFormat="1" applyFont="1" applyBorder="1"/>
    <xf numFmtId="164" fontId="1" fillId="0" borderId="66" xfId="1" applyNumberFormat="1" applyFont="1" applyBorder="1"/>
    <xf numFmtId="164" fontId="2" fillId="0" borderId="65" xfId="1" applyNumberFormat="1" applyFont="1" applyBorder="1"/>
    <xf numFmtId="164" fontId="1" fillId="0" borderId="67" xfId="1" applyNumberFormat="1" applyFont="1" applyBorder="1" applyAlignment="1">
      <alignment horizontal="right"/>
    </xf>
    <xf numFmtId="164" fontId="2" fillId="3" borderId="60" xfId="1" applyNumberFormat="1" applyFont="1" applyFill="1" applyBorder="1" applyAlignment="1">
      <alignment horizontal="center" vertical="center" wrapText="1"/>
    </xf>
    <xf numFmtId="164" fontId="1" fillId="3" borderId="60" xfId="1" applyNumberFormat="1" applyFont="1" applyFill="1" applyBorder="1" applyAlignment="1">
      <alignment horizontal="center" vertical="center" wrapText="1"/>
    </xf>
    <xf numFmtId="164" fontId="2" fillId="3" borderId="60" xfId="1" applyNumberFormat="1" applyFont="1" applyFill="1" applyBorder="1" applyAlignment="1">
      <alignment horizontal="right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165" fontId="1" fillId="0" borderId="60" xfId="0" applyNumberFormat="1" applyFont="1" applyBorder="1" applyAlignment="1">
      <alignment horizontal="center" vertical="center"/>
    </xf>
    <xf numFmtId="165" fontId="1" fillId="0" borderId="61" xfId="0" applyNumberFormat="1" applyFont="1" applyBorder="1" applyAlignment="1">
      <alignment horizontal="center" vertical="center"/>
    </xf>
    <xf numFmtId="165" fontId="1" fillId="0" borderId="84" xfId="0" applyNumberFormat="1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164" fontId="2" fillId="2" borderId="65" xfId="1" applyNumberFormat="1" applyFont="1" applyFill="1" applyBorder="1" applyAlignment="1">
      <alignment horizontal="right"/>
    </xf>
    <xf numFmtId="164" fontId="7" fillId="2" borderId="65" xfId="1" applyNumberFormat="1" applyFont="1" applyFill="1" applyBorder="1" applyAlignment="1">
      <alignment horizontal="right"/>
    </xf>
    <xf numFmtId="164" fontId="1" fillId="2" borderId="60" xfId="1" applyNumberFormat="1" applyFont="1" applyFill="1" applyBorder="1" applyAlignment="1">
      <alignment horizontal="center" vertical="center" wrapText="1"/>
    </xf>
    <xf numFmtId="164" fontId="2" fillId="2" borderId="60" xfId="1" applyNumberFormat="1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164" fontId="2" fillId="2" borderId="68" xfId="1" applyNumberFormat="1" applyFont="1" applyFill="1" applyBorder="1" applyAlignment="1">
      <alignment horizontal="right"/>
    </xf>
    <xf numFmtId="164" fontId="1" fillId="2" borderId="59" xfId="1" applyNumberFormat="1" applyFont="1" applyFill="1" applyBorder="1" applyAlignment="1">
      <alignment horizontal="right"/>
    </xf>
    <xf numFmtId="166" fontId="2" fillId="2" borderId="28" xfId="1" applyNumberFormat="1" applyFont="1" applyFill="1" applyBorder="1" applyAlignment="1">
      <alignment horizontal="right"/>
    </xf>
    <xf numFmtId="166" fontId="2" fillId="3" borderId="41" xfId="1" applyNumberFormat="1" applyFont="1" applyFill="1" applyBorder="1" applyAlignment="1">
      <alignment horizontal="center" vertical="center" wrapText="1"/>
    </xf>
    <xf numFmtId="166" fontId="7" fillId="2" borderId="28" xfId="1" applyNumberFormat="1" applyFont="1" applyFill="1" applyBorder="1" applyAlignment="1">
      <alignment horizontal="right"/>
    </xf>
    <xf numFmtId="166" fontId="2" fillId="3" borderId="36" xfId="1" applyNumberFormat="1" applyFont="1" applyFill="1" applyBorder="1" applyAlignment="1">
      <alignment horizontal="right" vertical="center" wrapText="1"/>
    </xf>
    <xf numFmtId="166" fontId="1" fillId="3" borderId="14" xfId="1" applyNumberFormat="1" applyFont="1" applyFill="1" applyBorder="1" applyAlignment="1">
      <alignment horizontal="right" vertical="center" wrapText="1"/>
    </xf>
    <xf numFmtId="166" fontId="2" fillId="3" borderId="43" xfId="1" applyNumberFormat="1" applyFont="1" applyFill="1" applyBorder="1" applyAlignment="1">
      <alignment horizontal="right" vertical="center" wrapText="1"/>
    </xf>
    <xf numFmtId="166" fontId="2" fillId="2" borderId="8" xfId="1" applyNumberFormat="1" applyFont="1" applyFill="1" applyBorder="1" applyAlignment="1">
      <alignment horizontal="right"/>
    </xf>
    <xf numFmtId="166" fontId="2" fillId="3" borderId="15" xfId="1" applyNumberFormat="1" applyFont="1" applyFill="1" applyBorder="1" applyAlignment="1">
      <alignment horizontal="center" vertical="center" wrapText="1"/>
    </xf>
    <xf numFmtId="166" fontId="1" fillId="0" borderId="29" xfId="1" applyNumberFormat="1" applyFont="1" applyBorder="1" applyAlignment="1">
      <alignment horizontal="right"/>
    </xf>
    <xf numFmtId="166" fontId="1" fillId="0" borderId="31" xfId="1" applyNumberFormat="1" applyFont="1" applyBorder="1" applyAlignment="1">
      <alignment horizontal="right"/>
    </xf>
    <xf numFmtId="166" fontId="2" fillId="3" borderId="15" xfId="1" applyNumberFormat="1" applyFont="1" applyFill="1" applyBorder="1" applyAlignment="1">
      <alignment horizontal="right" vertical="center" wrapText="1"/>
    </xf>
    <xf numFmtId="166" fontId="2" fillId="0" borderId="28" xfId="1" applyNumberFormat="1" applyFont="1" applyBorder="1" applyAlignment="1">
      <alignment horizontal="right"/>
    </xf>
    <xf numFmtId="166" fontId="2" fillId="0" borderId="44" xfId="1" applyNumberFormat="1" applyFont="1" applyBorder="1" applyAlignment="1">
      <alignment horizontal="right"/>
    </xf>
    <xf numFmtId="166" fontId="2" fillId="0" borderId="8" xfId="1" applyNumberFormat="1" applyFont="1" applyBorder="1" applyAlignment="1">
      <alignment horizontal="right"/>
    </xf>
    <xf numFmtId="166" fontId="1" fillId="2" borderId="15" xfId="1" applyNumberFormat="1" applyFont="1" applyFill="1" applyBorder="1" applyAlignment="1">
      <alignment horizontal="center" vertical="center" wrapText="1"/>
    </xf>
    <xf numFmtId="166" fontId="1" fillId="0" borderId="32" xfId="1" applyNumberFormat="1" applyFont="1" applyBorder="1" applyAlignment="1">
      <alignment horizontal="right" vertical="center"/>
    </xf>
    <xf numFmtId="166" fontId="2" fillId="2" borderId="15" xfId="1" applyNumberFormat="1" applyFont="1" applyFill="1" applyBorder="1" applyAlignment="1">
      <alignment horizontal="center" vertical="center" wrapText="1"/>
    </xf>
    <xf numFmtId="166" fontId="2" fillId="2" borderId="9" xfId="1" applyNumberFormat="1" applyFont="1" applyFill="1" applyBorder="1" applyAlignment="1">
      <alignment horizontal="right"/>
    </xf>
    <xf numFmtId="166" fontId="1" fillId="0" borderId="16" xfId="1" applyNumberFormat="1" applyFont="1" applyBorder="1" applyAlignment="1">
      <alignment horizontal="right"/>
    </xf>
    <xf numFmtId="166" fontId="1" fillId="0" borderId="16" xfId="1" quotePrefix="1" applyNumberFormat="1" applyFont="1" applyBorder="1" applyAlignment="1">
      <alignment horizontal="right"/>
    </xf>
    <xf numFmtId="166" fontId="2" fillId="0" borderId="2" xfId="1" quotePrefix="1" applyNumberFormat="1" applyFont="1" applyBorder="1" applyAlignment="1">
      <alignment horizontal="right"/>
    </xf>
    <xf numFmtId="166" fontId="2" fillId="0" borderId="45" xfId="1" applyNumberFormat="1" applyFont="1" applyBorder="1" applyAlignment="1">
      <alignment horizontal="right"/>
    </xf>
    <xf numFmtId="166" fontId="2" fillId="0" borderId="9" xfId="1" applyNumberFormat="1" applyFont="1" applyBorder="1" applyAlignment="1">
      <alignment horizontal="right"/>
    </xf>
    <xf numFmtId="166" fontId="1" fillId="0" borderId="25" xfId="1" applyNumberFormat="1" applyFont="1" applyBorder="1" applyAlignment="1">
      <alignment horizontal="right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3" fontId="2" fillId="3" borderId="36" xfId="1" applyNumberFormat="1" applyFont="1" applyFill="1" applyBorder="1" applyAlignment="1">
      <alignment horizontal="right" vertical="center" wrapText="1"/>
    </xf>
    <xf numFmtId="3" fontId="1" fillId="3" borderId="14" xfId="1" applyNumberFormat="1" applyFont="1" applyFill="1" applyBorder="1" applyAlignment="1">
      <alignment horizontal="right" vertical="center" wrapText="1"/>
    </xf>
    <xf numFmtId="3" fontId="1" fillId="3" borderId="17" xfId="1" applyNumberFormat="1" applyFont="1" applyFill="1" applyBorder="1" applyAlignment="1">
      <alignment horizontal="right" vertical="center" wrapText="1"/>
    </xf>
    <xf numFmtId="3" fontId="2" fillId="3" borderId="15" xfId="1" applyNumberFormat="1" applyFont="1" applyFill="1" applyBorder="1" applyAlignment="1">
      <alignment horizontal="right" vertical="center" wrapText="1"/>
    </xf>
    <xf numFmtId="3" fontId="1" fillId="0" borderId="29" xfId="1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66" fontId="1" fillId="3" borderId="12" xfId="1" applyNumberFormat="1" applyFont="1" applyFill="1" applyBorder="1" applyAlignment="1">
      <alignment horizontal="right" vertical="center" wrapText="1"/>
    </xf>
    <xf numFmtId="166" fontId="1" fillId="3" borderId="36" xfId="1" applyNumberFormat="1" applyFont="1" applyFill="1" applyBorder="1" applyAlignment="1">
      <alignment horizontal="right" vertical="center" wrapText="1"/>
    </xf>
    <xf numFmtId="3" fontId="1" fillId="3" borderId="41" xfId="1" applyNumberFormat="1" applyFont="1" applyFill="1" applyBorder="1" applyAlignment="1">
      <alignment horizontal="center" vertical="center" wrapText="1"/>
    </xf>
    <xf numFmtId="3" fontId="1" fillId="3" borderId="48" xfId="1" applyNumberFormat="1" applyFont="1" applyFill="1" applyBorder="1" applyAlignment="1">
      <alignment horizontal="right" vertical="center" wrapText="1"/>
    </xf>
    <xf numFmtId="3" fontId="1" fillId="3" borderId="15" xfId="1" applyNumberFormat="1" applyFont="1" applyFill="1" applyBorder="1" applyAlignment="1">
      <alignment horizontal="center" vertical="center" wrapText="1"/>
    </xf>
    <xf numFmtId="3" fontId="1" fillId="0" borderId="33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3" borderId="34" xfId="1" applyNumberFormat="1" applyFont="1" applyFill="1" applyBorder="1" applyAlignment="1">
      <alignment horizontal="right" vertical="center" wrapText="1"/>
    </xf>
    <xf numFmtId="3" fontId="1" fillId="0" borderId="44" xfId="1" applyNumberFormat="1" applyFont="1" applyBorder="1" applyAlignment="1">
      <alignment horizontal="right"/>
    </xf>
    <xf numFmtId="3" fontId="1" fillId="0" borderId="45" xfId="1" quotePrefix="1" applyNumberFormat="1" applyFont="1" applyBorder="1" applyAlignment="1">
      <alignment horizontal="right"/>
    </xf>
    <xf numFmtId="3" fontId="1" fillId="0" borderId="16" xfId="1" quotePrefix="1" applyNumberFormat="1" applyFont="1" applyBorder="1" applyAlignment="1">
      <alignment horizontal="right"/>
    </xf>
    <xf numFmtId="3" fontId="2" fillId="3" borderId="41" xfId="1" applyNumberFormat="1" applyFont="1" applyFill="1" applyBorder="1" applyAlignment="1">
      <alignment horizontal="right" vertical="center" wrapText="1"/>
    </xf>
    <xf numFmtId="3" fontId="1" fillId="0" borderId="18" xfId="1" quotePrefix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166" fontId="2" fillId="3" borderId="34" xfId="1" applyNumberFormat="1" applyFont="1" applyFill="1" applyBorder="1" applyAlignment="1">
      <alignment horizontal="right" vertical="center" wrapText="1"/>
    </xf>
    <xf numFmtId="166" fontId="1" fillId="3" borderId="24" xfId="1" applyNumberFormat="1" applyFont="1" applyFill="1" applyBorder="1" applyAlignment="1">
      <alignment horizontal="right" vertical="center" wrapText="1"/>
    </xf>
    <xf numFmtId="166" fontId="2" fillId="3" borderId="27" xfId="1" applyNumberFormat="1" applyFont="1" applyFill="1" applyBorder="1" applyAlignment="1">
      <alignment horizontal="right" vertical="center" wrapText="1"/>
    </xf>
    <xf numFmtId="166" fontId="1" fillId="2" borderId="38" xfId="1" applyNumberFormat="1" applyFont="1" applyFill="1" applyBorder="1" applyAlignment="1">
      <alignment horizontal="right" vertical="center" wrapText="1"/>
    </xf>
    <xf numFmtId="166" fontId="2" fillId="2" borderId="36" xfId="1" applyNumberFormat="1" applyFont="1" applyFill="1" applyBorder="1" applyAlignment="1">
      <alignment horizontal="right" vertical="center" wrapText="1"/>
    </xf>
    <xf numFmtId="3" fontId="2" fillId="3" borderId="43" xfId="1" applyNumberFormat="1" applyFont="1" applyFill="1" applyBorder="1" applyAlignment="1">
      <alignment horizontal="right" vertical="center" wrapText="1"/>
    </xf>
    <xf numFmtId="3" fontId="1" fillId="3" borderId="24" xfId="1" applyNumberFormat="1" applyFont="1" applyFill="1" applyBorder="1" applyAlignment="1">
      <alignment horizontal="right" vertical="center" wrapText="1"/>
    </xf>
    <xf numFmtId="3" fontId="2" fillId="0" borderId="28" xfId="1" applyNumberFormat="1" applyFont="1" applyBorder="1" applyAlignment="1"/>
    <xf numFmtId="3" fontId="2" fillId="3" borderId="15" xfId="1" applyNumberFormat="1" applyFont="1" applyFill="1" applyBorder="1" applyAlignment="1">
      <alignment vertical="center" wrapText="1"/>
    </xf>
    <xf numFmtId="3" fontId="1" fillId="0" borderId="32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2" fillId="0" borderId="2" xfId="1" applyNumberFormat="1" applyFont="1" applyBorder="1" applyAlignment="1"/>
    <xf numFmtId="3" fontId="1" fillId="0" borderId="25" xfId="1" applyNumberFormat="1" applyFont="1" applyBorder="1" applyAlignment="1">
      <alignment horizontal="right"/>
    </xf>
    <xf numFmtId="3" fontId="1" fillId="0" borderId="45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3" borderId="27" xfId="1" applyNumberFormat="1" applyFont="1" applyFill="1" applyBorder="1" applyAlignment="1">
      <alignment horizontal="right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1" fillId="0" borderId="32" xfId="1" applyNumberFormat="1" applyFont="1" applyBorder="1" applyAlignment="1">
      <alignment horizontal="right" vertical="center"/>
    </xf>
    <xf numFmtId="3" fontId="1" fillId="0" borderId="44" xfId="1" applyNumberFormat="1" applyFont="1" applyBorder="1" applyAlignment="1">
      <alignment horizontal="right" vertical="center"/>
    </xf>
    <xf numFmtId="3" fontId="1" fillId="0" borderId="25" xfId="1" applyNumberFormat="1" applyFont="1" applyBorder="1" applyAlignment="1">
      <alignment horizontal="right" vertical="center"/>
    </xf>
    <xf numFmtId="3" fontId="1" fillId="0" borderId="45" xfId="1" applyNumberFormat="1" applyFont="1" applyBorder="1" applyAlignment="1">
      <alignment horizontal="right" vertical="center"/>
    </xf>
    <xf numFmtId="3" fontId="1" fillId="2" borderId="43" xfId="1" applyNumberFormat="1" applyFont="1" applyFill="1" applyBorder="1" applyAlignment="1">
      <alignment horizontal="right"/>
    </xf>
    <xf numFmtId="3" fontId="1" fillId="0" borderId="7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2" borderId="28" xfId="1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6" fontId="1" fillId="3" borderId="15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5" width="12.42578125" customWidth="1"/>
    <col min="6" max="6" width="10.5703125" customWidth="1"/>
    <col min="7" max="7" width="10.85546875" customWidth="1"/>
    <col min="8" max="23" width="12.140625" customWidth="1"/>
    <col min="24" max="24" width="12.28515625" customWidth="1"/>
    <col min="25" max="25" width="14.7109375" customWidth="1"/>
    <col min="26" max="26" width="10.7109375" customWidth="1"/>
    <col min="27" max="29" width="11.5703125" customWidth="1"/>
    <col min="30" max="46" width="12.140625" customWidth="1"/>
    <col min="47" max="47" width="18.42578125" customWidth="1"/>
    <col min="48" max="48" width="12.140625" customWidth="1"/>
    <col min="49" max="49" width="17.85546875" customWidth="1"/>
    <col min="50" max="50" width="12.28515625" customWidth="1"/>
    <col min="51" max="51" width="10.140625" customWidth="1"/>
    <col min="52" max="52" width="11.85546875" customWidth="1"/>
    <col min="53" max="56" width="10.140625" customWidth="1"/>
    <col min="57" max="57" width="11.7109375" customWidth="1"/>
    <col min="58" max="60" width="10.140625" customWidth="1"/>
    <col min="61" max="63" width="11.140625" customWidth="1"/>
    <col min="64" max="64" width="12.140625" customWidth="1"/>
    <col min="65" max="69" width="11.140625" customWidth="1"/>
    <col min="70" max="70" width="12.28515625" customWidth="1"/>
    <col min="71" max="81" width="11.140625" customWidth="1"/>
    <col min="82" max="82" width="14.85546875" customWidth="1"/>
    <col min="83" max="83" width="11.28515625" customWidth="1"/>
    <col min="84" max="86" width="11.140625" customWidth="1"/>
  </cols>
  <sheetData>
    <row r="1" spans="1:86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86" ht="18.75" x14ac:dyDescent="0.3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86" ht="15.75" thickBot="1" x14ac:dyDescent="0.3">
      <c r="A3" s="1" t="s">
        <v>7</v>
      </c>
      <c r="B3" s="2"/>
    </row>
    <row r="4" spans="1:86" ht="24.75" customHeight="1" x14ac:dyDescent="0.25">
      <c r="A4" s="112" t="s">
        <v>1</v>
      </c>
      <c r="B4" s="101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98" t="s">
        <v>58</v>
      </c>
      <c r="AV4" s="98" t="s">
        <v>62</v>
      </c>
      <c r="AW4" s="101" t="s">
        <v>4</v>
      </c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98" t="s">
        <v>98</v>
      </c>
      <c r="CE4" s="108" t="s">
        <v>100</v>
      </c>
      <c r="CF4" s="59"/>
      <c r="CG4" s="104"/>
      <c r="CH4" s="105"/>
    </row>
    <row r="5" spans="1:86" ht="25.5" customHeight="1" x14ac:dyDescent="0.25">
      <c r="A5" s="113"/>
      <c r="B5" s="103" t="s">
        <v>12</v>
      </c>
      <c r="C5" s="115" t="s">
        <v>10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/>
      <c r="Y5" s="115" t="s">
        <v>11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99"/>
      <c r="AV5" s="99"/>
      <c r="AW5" s="110" t="s">
        <v>63</v>
      </c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0" t="s">
        <v>5</v>
      </c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99"/>
      <c r="CE5" s="106"/>
      <c r="CF5" s="106" t="s">
        <v>102</v>
      </c>
      <c r="CG5" s="55"/>
      <c r="CH5" s="60"/>
    </row>
    <row r="6" spans="1:86" s="14" customFormat="1" ht="77.25" customHeight="1" x14ac:dyDescent="0.25">
      <c r="A6" s="114"/>
      <c r="B6" s="100"/>
      <c r="C6" s="27" t="s">
        <v>14</v>
      </c>
      <c r="D6" s="28" t="s">
        <v>15</v>
      </c>
      <c r="E6" s="7" t="s">
        <v>18</v>
      </c>
      <c r="F6" s="7" t="s">
        <v>19</v>
      </c>
      <c r="G6" s="7" t="s">
        <v>20</v>
      </c>
      <c r="H6" s="8" t="s">
        <v>21</v>
      </c>
      <c r="I6" s="27" t="s">
        <v>22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24" t="s">
        <v>30</v>
      </c>
      <c r="Q6" s="10" t="s">
        <v>31</v>
      </c>
      <c r="R6" s="7" t="s">
        <v>34</v>
      </c>
      <c r="S6" s="7" t="s">
        <v>35</v>
      </c>
      <c r="T6" s="7" t="s">
        <v>36</v>
      </c>
      <c r="U6" s="7" t="s">
        <v>37</v>
      </c>
      <c r="V6" s="7" t="s">
        <v>38</v>
      </c>
      <c r="W6" s="9" t="s">
        <v>39</v>
      </c>
      <c r="X6" s="13" t="s">
        <v>40</v>
      </c>
      <c r="Y6" s="27" t="s">
        <v>41</v>
      </c>
      <c r="Z6" s="6" t="s">
        <v>2</v>
      </c>
      <c r="AA6" s="7" t="s">
        <v>44</v>
      </c>
      <c r="AB6" s="7" t="s">
        <v>45</v>
      </c>
      <c r="AC6" s="7" t="s">
        <v>46</v>
      </c>
      <c r="AD6" s="7" t="s">
        <v>47</v>
      </c>
      <c r="AE6" s="24" t="s">
        <v>48</v>
      </c>
      <c r="AF6" s="28" t="s">
        <v>49</v>
      </c>
      <c r="AG6" s="8" t="s">
        <v>51</v>
      </c>
      <c r="AH6" s="7" t="s">
        <v>3</v>
      </c>
      <c r="AI6" s="7" t="s">
        <v>52</v>
      </c>
      <c r="AJ6" s="7" t="s">
        <v>53</v>
      </c>
      <c r="AK6" s="7" t="s">
        <v>54</v>
      </c>
      <c r="AL6" s="8" t="s">
        <v>55</v>
      </c>
      <c r="AM6" s="27" t="s">
        <v>56</v>
      </c>
      <c r="AN6" s="7" t="s">
        <v>34</v>
      </c>
      <c r="AO6" s="7" t="s">
        <v>35</v>
      </c>
      <c r="AP6" s="7" t="s">
        <v>36</v>
      </c>
      <c r="AQ6" s="7" t="s">
        <v>37</v>
      </c>
      <c r="AR6" s="7" t="s">
        <v>38</v>
      </c>
      <c r="AS6" s="24" t="s">
        <v>39</v>
      </c>
      <c r="AT6" s="27" t="s">
        <v>57</v>
      </c>
      <c r="AU6" s="100"/>
      <c r="AV6" s="100"/>
      <c r="AW6" s="29" t="s">
        <v>64</v>
      </c>
      <c r="AX6" s="31" t="s">
        <v>71</v>
      </c>
      <c r="AY6" s="27" t="s">
        <v>72</v>
      </c>
      <c r="AZ6" s="28" t="s">
        <v>73</v>
      </c>
      <c r="BA6" s="12" t="s">
        <v>74</v>
      </c>
      <c r="BB6" s="12" t="s">
        <v>75</v>
      </c>
      <c r="BC6" s="12" t="s">
        <v>76</v>
      </c>
      <c r="BD6" s="8" t="s">
        <v>77</v>
      </c>
      <c r="BE6" s="27" t="s">
        <v>78</v>
      </c>
      <c r="BF6" s="29" t="s">
        <v>79</v>
      </c>
      <c r="BG6" s="29" t="s">
        <v>80</v>
      </c>
      <c r="BH6" s="29" t="s">
        <v>81</v>
      </c>
      <c r="BI6" s="32" t="s">
        <v>82</v>
      </c>
      <c r="BJ6" s="12" t="s">
        <v>84</v>
      </c>
      <c r="BK6" s="12" t="s">
        <v>85</v>
      </c>
      <c r="BL6" s="12" t="s">
        <v>86</v>
      </c>
      <c r="BM6" s="12" t="s">
        <v>87</v>
      </c>
      <c r="BN6" s="12" t="s">
        <v>6</v>
      </c>
      <c r="BO6" s="12" t="s">
        <v>88</v>
      </c>
      <c r="BP6" s="12" t="s">
        <v>89</v>
      </c>
      <c r="BQ6" s="8" t="s">
        <v>90</v>
      </c>
      <c r="BR6" s="28" t="s">
        <v>91</v>
      </c>
      <c r="BS6" s="12" t="s">
        <v>84</v>
      </c>
      <c r="BT6" s="12" t="s">
        <v>85</v>
      </c>
      <c r="BU6" s="12" t="s">
        <v>86</v>
      </c>
      <c r="BV6" s="12" t="s">
        <v>93</v>
      </c>
      <c r="BW6" s="12" t="s">
        <v>6</v>
      </c>
      <c r="BX6" s="12" t="s">
        <v>88</v>
      </c>
      <c r="BY6" s="12" t="s">
        <v>89</v>
      </c>
      <c r="BZ6" s="12" t="s">
        <v>94</v>
      </c>
      <c r="CA6" s="12" t="s">
        <v>95</v>
      </c>
      <c r="CB6" s="12" t="s">
        <v>96</v>
      </c>
      <c r="CC6" s="12" t="s">
        <v>97</v>
      </c>
      <c r="CD6" s="100"/>
      <c r="CE6" s="109"/>
      <c r="CF6" s="107"/>
      <c r="CG6" s="56" t="s">
        <v>103</v>
      </c>
      <c r="CH6" s="61" t="s">
        <v>104</v>
      </c>
    </row>
    <row r="7" spans="1:86" s="14" customFormat="1" x14ac:dyDescent="0.25">
      <c r="A7" s="33"/>
      <c r="B7" s="21" t="s">
        <v>13</v>
      </c>
      <c r="C7" s="11" t="s">
        <v>16</v>
      </c>
      <c r="D7" s="15" t="s">
        <v>17</v>
      </c>
      <c r="E7" s="16">
        <v>1</v>
      </c>
      <c r="F7" s="16">
        <v>2</v>
      </c>
      <c r="G7" s="16">
        <v>3</v>
      </c>
      <c r="H7" s="17">
        <v>4</v>
      </c>
      <c r="I7" s="23" t="s">
        <v>23</v>
      </c>
      <c r="J7" s="16">
        <v>1</v>
      </c>
      <c r="K7" s="16">
        <v>2</v>
      </c>
      <c r="L7" s="16">
        <v>3</v>
      </c>
      <c r="M7" s="16">
        <v>4</v>
      </c>
      <c r="N7" s="16">
        <v>5</v>
      </c>
      <c r="O7" s="16">
        <v>6</v>
      </c>
      <c r="P7" s="19">
        <v>7</v>
      </c>
      <c r="Q7" s="23" t="s">
        <v>33</v>
      </c>
      <c r="R7" s="16">
        <v>1</v>
      </c>
      <c r="S7" s="16">
        <v>2</v>
      </c>
      <c r="T7" s="16">
        <v>3</v>
      </c>
      <c r="U7" s="16">
        <v>4</v>
      </c>
      <c r="V7" s="16">
        <v>5</v>
      </c>
      <c r="W7" s="25">
        <v>6</v>
      </c>
      <c r="X7" s="20" t="s">
        <v>32</v>
      </c>
      <c r="Y7" s="22" t="s">
        <v>42</v>
      </c>
      <c r="Z7" s="15" t="s">
        <v>43</v>
      </c>
      <c r="AA7" s="16">
        <v>1</v>
      </c>
      <c r="AB7" s="16">
        <v>2</v>
      </c>
      <c r="AC7" s="16">
        <v>3</v>
      </c>
      <c r="AD7" s="16">
        <v>4</v>
      </c>
      <c r="AE7" s="19">
        <v>5</v>
      </c>
      <c r="AF7" s="15" t="s">
        <v>50</v>
      </c>
      <c r="AG7" s="17">
        <v>1</v>
      </c>
      <c r="AH7" s="16">
        <v>2</v>
      </c>
      <c r="AI7" s="16">
        <v>3</v>
      </c>
      <c r="AJ7" s="16">
        <v>4</v>
      </c>
      <c r="AK7" s="16">
        <v>5</v>
      </c>
      <c r="AL7" s="17">
        <v>6</v>
      </c>
      <c r="AM7" s="23" t="s">
        <v>33</v>
      </c>
      <c r="AN7" s="16">
        <v>1</v>
      </c>
      <c r="AO7" s="16">
        <v>2</v>
      </c>
      <c r="AP7" s="16">
        <v>3</v>
      </c>
      <c r="AQ7" s="16">
        <v>4</v>
      </c>
      <c r="AR7" s="16">
        <v>5</v>
      </c>
      <c r="AS7" s="19">
        <v>6</v>
      </c>
      <c r="AT7" s="23" t="s">
        <v>32</v>
      </c>
      <c r="AU7" s="21" t="s">
        <v>60</v>
      </c>
      <c r="AV7" s="21" t="s">
        <v>61</v>
      </c>
      <c r="AW7" s="30" t="s">
        <v>101</v>
      </c>
      <c r="AX7" s="10" t="s">
        <v>65</v>
      </c>
      <c r="AY7" s="23" t="s">
        <v>66</v>
      </c>
      <c r="AZ7" s="15" t="s">
        <v>67</v>
      </c>
      <c r="BA7" s="18">
        <v>1</v>
      </c>
      <c r="BB7" s="18">
        <v>2</v>
      </c>
      <c r="BC7" s="18">
        <v>3</v>
      </c>
      <c r="BD7" s="17">
        <v>4</v>
      </c>
      <c r="BE7" s="23" t="s">
        <v>32</v>
      </c>
      <c r="BF7" s="26" t="s">
        <v>68</v>
      </c>
      <c r="BG7" s="26" t="s">
        <v>69</v>
      </c>
      <c r="BH7" s="26" t="s">
        <v>70</v>
      </c>
      <c r="BI7" s="18" t="s">
        <v>83</v>
      </c>
      <c r="BJ7" s="18">
        <v>1</v>
      </c>
      <c r="BK7" s="18">
        <v>2</v>
      </c>
      <c r="BL7" s="18">
        <v>3</v>
      </c>
      <c r="BM7" s="18">
        <v>4</v>
      </c>
      <c r="BN7" s="18">
        <v>5</v>
      </c>
      <c r="BO7" s="18">
        <v>6</v>
      </c>
      <c r="BP7" s="18">
        <v>7</v>
      </c>
      <c r="BQ7" s="17">
        <v>8</v>
      </c>
      <c r="BR7" s="15" t="s">
        <v>92</v>
      </c>
      <c r="BS7" s="18">
        <v>1</v>
      </c>
      <c r="BT7" s="18">
        <v>2</v>
      </c>
      <c r="BU7" s="18">
        <v>3</v>
      </c>
      <c r="BV7" s="18">
        <v>4</v>
      </c>
      <c r="BW7" s="18">
        <v>5</v>
      </c>
      <c r="BX7" s="18">
        <v>6</v>
      </c>
      <c r="BY7" s="18">
        <v>7</v>
      </c>
      <c r="BZ7" s="18">
        <v>8</v>
      </c>
      <c r="CA7" s="18">
        <v>9</v>
      </c>
      <c r="CB7" s="18">
        <v>10</v>
      </c>
      <c r="CC7" s="18">
        <v>11</v>
      </c>
      <c r="CD7" s="21" t="s">
        <v>99</v>
      </c>
      <c r="CE7" s="58" t="s">
        <v>59</v>
      </c>
      <c r="CF7" s="71" t="s">
        <v>13</v>
      </c>
      <c r="CG7" s="57">
        <v>1</v>
      </c>
      <c r="CH7" s="62">
        <v>2</v>
      </c>
    </row>
    <row r="8" spans="1:86" s="5" customFormat="1" ht="15.75" customHeight="1" x14ac:dyDescent="0.25">
      <c r="A8" s="34">
        <v>2013</v>
      </c>
      <c r="B8" s="175">
        <v>0</v>
      </c>
      <c r="C8" s="74">
        <f>SUM(D8,I8,Q8,X8)</f>
        <v>970.9286800000001</v>
      </c>
      <c r="D8" s="120">
        <f>SUM(E8,F8,G8,H8)</f>
        <v>0</v>
      </c>
      <c r="E8" s="121">
        <v>0</v>
      </c>
      <c r="F8" s="121">
        <v>0</v>
      </c>
      <c r="G8" s="121">
        <v>0</v>
      </c>
      <c r="H8" s="122">
        <v>0</v>
      </c>
      <c r="I8" s="75">
        <f>SUM(J8:P8)</f>
        <v>855.5903800000001</v>
      </c>
      <c r="J8" s="78">
        <v>47.95</v>
      </c>
      <c r="K8" s="78">
        <v>679.12950000000001</v>
      </c>
      <c r="L8" s="121">
        <v>0</v>
      </c>
      <c r="M8" s="78">
        <v>128.51087999999999</v>
      </c>
      <c r="N8" s="121">
        <v>0</v>
      </c>
      <c r="O8" s="121">
        <v>0</v>
      </c>
      <c r="P8" s="122">
        <v>0</v>
      </c>
      <c r="Q8" s="130">
        <f>SUM(R8:W8)</f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31">
        <v>0</v>
      </c>
      <c r="X8" s="128">
        <v>115.3383</v>
      </c>
      <c r="Y8" s="76">
        <f>SUM(Z8,AF8,AM8,AT8)</f>
        <v>1821.9924100000001</v>
      </c>
      <c r="Z8" s="129">
        <f>SUM(AA8:AE8)</f>
        <v>78.238</v>
      </c>
      <c r="AA8" s="121">
        <v>0</v>
      </c>
      <c r="AB8" s="121">
        <v>0</v>
      </c>
      <c r="AC8" s="78">
        <v>78.238</v>
      </c>
      <c r="AD8" s="121">
        <v>0</v>
      </c>
      <c r="AE8" s="122">
        <v>0</v>
      </c>
      <c r="AF8" s="77">
        <f>SUM(AG8:AL8)</f>
        <v>1667.4218800000001</v>
      </c>
      <c r="AG8" s="136">
        <v>0</v>
      </c>
      <c r="AH8" s="78">
        <v>1667.4218800000001</v>
      </c>
      <c r="AI8" s="121">
        <v>0</v>
      </c>
      <c r="AJ8" s="121">
        <v>0</v>
      </c>
      <c r="AK8" s="121">
        <v>0</v>
      </c>
      <c r="AL8" s="136">
        <v>0</v>
      </c>
      <c r="AM8" s="140">
        <f>SUM(AN8:AS8)</f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2">
        <v>0</v>
      </c>
      <c r="AT8" s="79">
        <v>76.332530000000006</v>
      </c>
      <c r="AU8" s="74">
        <f>SUM(B8,C8,Y8)</f>
        <v>2792.9210900000003</v>
      </c>
      <c r="AV8" s="142">
        <v>0</v>
      </c>
      <c r="AW8" s="80">
        <f>SUM(AX8,AY8,AZ8,BE8,BF8,BG8,BH8)</f>
        <v>966.73652000000004</v>
      </c>
      <c r="AX8" s="144">
        <v>211.8023</v>
      </c>
      <c r="AY8" s="149">
        <v>0</v>
      </c>
      <c r="AZ8" s="120">
        <f>SUM(BA8:BD8)</f>
        <v>0</v>
      </c>
      <c r="BA8" s="150">
        <v>0</v>
      </c>
      <c r="BB8" s="150">
        <v>0</v>
      </c>
      <c r="BC8" s="150">
        <v>0</v>
      </c>
      <c r="BD8" s="136">
        <v>0</v>
      </c>
      <c r="BE8" s="149">
        <v>0</v>
      </c>
      <c r="BF8" s="146">
        <v>900.26531999999997</v>
      </c>
      <c r="BG8" s="146">
        <v>-145.33109999999999</v>
      </c>
      <c r="BH8" s="159">
        <v>0</v>
      </c>
      <c r="BI8" s="147">
        <f>SUM(BJ8:BQ8)</f>
        <v>961.82853</v>
      </c>
      <c r="BJ8" s="150">
        <v>0</v>
      </c>
      <c r="BK8" s="150">
        <v>0</v>
      </c>
      <c r="BL8" s="145">
        <v>961.82853</v>
      </c>
      <c r="BM8" s="150">
        <v>0</v>
      </c>
      <c r="BN8" s="150">
        <v>0</v>
      </c>
      <c r="BO8" s="150">
        <v>0</v>
      </c>
      <c r="BP8" s="150">
        <v>0</v>
      </c>
      <c r="BQ8" s="136">
        <v>0</v>
      </c>
      <c r="BR8" s="148">
        <f>SUM(BS8:CC8)</f>
        <v>864.35603999999989</v>
      </c>
      <c r="BS8" s="150">
        <v>0</v>
      </c>
      <c r="BT8" s="150">
        <v>0</v>
      </c>
      <c r="BU8" s="145">
        <v>820.22613000000001</v>
      </c>
      <c r="BV8" s="150">
        <v>0</v>
      </c>
      <c r="BW8" s="145">
        <v>2.6030000000000002</v>
      </c>
      <c r="BX8" s="150">
        <v>0</v>
      </c>
      <c r="BY8" s="150">
        <v>0</v>
      </c>
      <c r="BZ8" s="145">
        <v>7.3136000000000001</v>
      </c>
      <c r="CA8" s="145">
        <v>34.21331</v>
      </c>
      <c r="CB8" s="150">
        <v>0</v>
      </c>
      <c r="CC8" s="150">
        <v>0</v>
      </c>
      <c r="CD8" s="74">
        <f>SUM(AW8,BI8,BR8)</f>
        <v>2792.9210899999998</v>
      </c>
      <c r="CE8" s="166">
        <v>0</v>
      </c>
      <c r="CF8" s="167">
        <v>0</v>
      </c>
      <c r="CG8" s="168">
        <v>0</v>
      </c>
      <c r="CH8" s="169">
        <v>0</v>
      </c>
    </row>
    <row r="9" spans="1:86" ht="15" customHeight="1" x14ac:dyDescent="0.25">
      <c r="A9" s="35">
        <v>2014</v>
      </c>
      <c r="B9" s="176">
        <v>0</v>
      </c>
      <c r="C9" s="74">
        <v>823.17852000000005</v>
      </c>
      <c r="D9" s="123">
        <f t="shared" ref="D9:D11" ca="1" si="0">SUM(E9,F9,G9,H9)</f>
        <v>0</v>
      </c>
      <c r="E9" s="124">
        <v>0</v>
      </c>
      <c r="F9" s="124">
        <v>0</v>
      </c>
      <c r="G9" s="124">
        <v>0</v>
      </c>
      <c r="H9" s="125">
        <f ca="1">-H9</f>
        <v>0</v>
      </c>
      <c r="I9" s="81">
        <f t="shared" ref="I9:I11" si="1">SUM(J9:P9)</f>
        <v>788.10445000000004</v>
      </c>
      <c r="J9" s="82">
        <v>47.95</v>
      </c>
      <c r="K9" s="82">
        <v>637.80277000000001</v>
      </c>
      <c r="L9" s="124">
        <v>0</v>
      </c>
      <c r="M9" s="82">
        <v>102.35168</v>
      </c>
      <c r="N9" s="124">
        <v>0</v>
      </c>
      <c r="O9" s="124">
        <v>0</v>
      </c>
      <c r="P9" s="125">
        <v>0</v>
      </c>
      <c r="Q9" s="132">
        <f t="shared" ref="Q9:Q11" si="2">SUM(R9:W9)</f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33">
        <v>0</v>
      </c>
      <c r="X9" s="83">
        <v>35.074069999999999</v>
      </c>
      <c r="Y9" s="76">
        <f t="shared" ref="Y9:Y11" si="3">SUM(Z9,AF9,AM9,AT9)</f>
        <v>2073.7068999999997</v>
      </c>
      <c r="Z9" s="178">
        <f t="shared" ref="Z9:Z11" si="4">SUM(AA9:AE9)</f>
        <v>52.394840000000002</v>
      </c>
      <c r="AA9" s="124">
        <v>0</v>
      </c>
      <c r="AB9" s="124">
        <v>0</v>
      </c>
      <c r="AC9" s="82">
        <v>52.394840000000002</v>
      </c>
      <c r="AD9" s="124">
        <v>0</v>
      </c>
      <c r="AE9" s="125">
        <v>0</v>
      </c>
      <c r="AF9" s="84">
        <f t="shared" ref="AF9:AF11" si="5">SUM(AG9:AL9)</f>
        <v>2011.4041999999999</v>
      </c>
      <c r="AG9" s="137">
        <v>0</v>
      </c>
      <c r="AH9" s="82">
        <v>2011.4041999999999</v>
      </c>
      <c r="AI9" s="124">
        <v>0</v>
      </c>
      <c r="AJ9" s="124">
        <v>0</v>
      </c>
      <c r="AK9" s="124">
        <v>0</v>
      </c>
      <c r="AL9" s="137">
        <v>0</v>
      </c>
      <c r="AM9" s="123">
        <f t="shared" ref="AM9:AM11" si="6">SUM(AN9:AS9)</f>
        <v>0</v>
      </c>
      <c r="AN9" s="124">
        <v>0</v>
      </c>
      <c r="AO9" s="124">
        <v>0</v>
      </c>
      <c r="AP9" s="124">
        <v>0</v>
      </c>
      <c r="AQ9" s="124">
        <v>0</v>
      </c>
      <c r="AR9" s="124">
        <v>0</v>
      </c>
      <c r="AS9" s="125">
        <v>0</v>
      </c>
      <c r="AT9" s="85">
        <v>9.9078599999999994</v>
      </c>
      <c r="AU9" s="74">
        <f t="shared" ref="AU9:AU11" si="7">SUM(B9,C9,Y9)</f>
        <v>2896.8854199999996</v>
      </c>
      <c r="AV9" s="142">
        <v>0</v>
      </c>
      <c r="AW9" s="80">
        <f t="shared" ref="AW9:AW11" si="8">SUM(AX9,AY9,AZ9,BE9,BF9,BG9,BH9)</f>
        <v>757.76634999999987</v>
      </c>
      <c r="AX9" s="86">
        <v>211.8023</v>
      </c>
      <c r="AY9" s="151">
        <v>0</v>
      </c>
      <c r="AZ9" s="152">
        <f t="shared" ref="AZ9:AZ11" si="9">SUM(BA9:BD9)</f>
        <v>0</v>
      </c>
      <c r="BA9" s="153">
        <v>0</v>
      </c>
      <c r="BB9" s="153">
        <v>0</v>
      </c>
      <c r="BC9" s="153">
        <v>0</v>
      </c>
      <c r="BD9" s="137">
        <v>0</v>
      </c>
      <c r="BE9" s="154">
        <v>0</v>
      </c>
      <c r="BF9" s="87">
        <v>754.93421999999998</v>
      </c>
      <c r="BG9" s="87">
        <v>-208.97017</v>
      </c>
      <c r="BH9" s="160">
        <v>0</v>
      </c>
      <c r="BI9" s="88">
        <f t="shared" ref="BI9:BI11" si="10">SUM(BJ9:BQ9)</f>
        <v>519.89148</v>
      </c>
      <c r="BJ9" s="162">
        <v>0</v>
      </c>
      <c r="BK9" s="162">
        <v>0</v>
      </c>
      <c r="BL9" s="89">
        <v>519.89148</v>
      </c>
      <c r="BM9" s="162">
        <v>0</v>
      </c>
      <c r="BN9" s="162">
        <v>0</v>
      </c>
      <c r="BO9" s="162">
        <v>0</v>
      </c>
      <c r="BP9" s="162">
        <v>0</v>
      </c>
      <c r="BQ9" s="163">
        <v>0</v>
      </c>
      <c r="BR9" s="90">
        <f t="shared" ref="BR9:BR11" si="11">SUM(BS9:CC9)</f>
        <v>1619.22759</v>
      </c>
      <c r="BS9" s="162">
        <v>0</v>
      </c>
      <c r="BT9" s="162">
        <v>0</v>
      </c>
      <c r="BU9" s="89">
        <v>1504.31854</v>
      </c>
      <c r="BV9" s="162">
        <v>0</v>
      </c>
      <c r="BW9" s="89">
        <v>103.91473999999999</v>
      </c>
      <c r="BX9" s="162">
        <v>0</v>
      </c>
      <c r="BY9" s="162">
        <v>0</v>
      </c>
      <c r="BZ9" s="89">
        <v>7.7993199999999998</v>
      </c>
      <c r="CA9" s="89">
        <v>3.1949900000000002</v>
      </c>
      <c r="CB9" s="162">
        <v>0</v>
      </c>
      <c r="CC9" s="162">
        <v>0</v>
      </c>
      <c r="CD9" s="91">
        <f t="shared" ref="CD9:CD11" si="12">SUM(AW9,BI9,BR9)</f>
        <v>2896.8854199999996</v>
      </c>
      <c r="CE9" s="170">
        <v>0</v>
      </c>
      <c r="CF9" s="171">
        <v>0</v>
      </c>
      <c r="CG9" s="172">
        <v>0</v>
      </c>
      <c r="CH9" s="173">
        <v>0</v>
      </c>
    </row>
    <row r="10" spans="1:86" x14ac:dyDescent="0.25">
      <c r="A10" s="36">
        <v>2015</v>
      </c>
      <c r="B10" s="177">
        <v>0</v>
      </c>
      <c r="C10" s="74">
        <f>SUM(D10,I10,Q10,X10)</f>
        <v>687.81339000000003</v>
      </c>
      <c r="D10" s="123">
        <f t="shared" si="0"/>
        <v>0</v>
      </c>
      <c r="E10" s="126">
        <v>0</v>
      </c>
      <c r="F10" s="126">
        <v>0</v>
      </c>
      <c r="G10" s="126">
        <v>0</v>
      </c>
      <c r="H10" s="127">
        <v>0</v>
      </c>
      <c r="I10" s="81">
        <f t="shared" si="1"/>
        <v>687.81339000000003</v>
      </c>
      <c r="J10" s="92">
        <v>47.95</v>
      </c>
      <c r="K10" s="92">
        <v>621.33677</v>
      </c>
      <c r="L10" s="126">
        <v>0</v>
      </c>
      <c r="M10" s="92">
        <v>18.526620000000001</v>
      </c>
      <c r="N10" s="126">
        <v>0</v>
      </c>
      <c r="O10" s="126">
        <v>0</v>
      </c>
      <c r="P10" s="127">
        <v>0</v>
      </c>
      <c r="Q10" s="132">
        <f t="shared" si="2"/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34">
        <v>0</v>
      </c>
      <c r="X10" s="135">
        <v>0</v>
      </c>
      <c r="Y10" s="76">
        <f t="shared" si="3"/>
        <v>3000.5287499999995</v>
      </c>
      <c r="Z10" s="178">
        <f t="shared" si="4"/>
        <v>150.702</v>
      </c>
      <c r="AA10" s="126">
        <v>0</v>
      </c>
      <c r="AB10" s="124">
        <v>0</v>
      </c>
      <c r="AC10" s="92">
        <v>150.702</v>
      </c>
      <c r="AD10" s="126">
        <v>0</v>
      </c>
      <c r="AE10" s="127">
        <v>0</v>
      </c>
      <c r="AF10" s="84">
        <f t="shared" si="5"/>
        <v>2742.0651499999999</v>
      </c>
      <c r="AG10" s="138">
        <v>0</v>
      </c>
      <c r="AH10" s="93">
        <v>2742.0651499999999</v>
      </c>
      <c r="AI10" s="139">
        <v>0</v>
      </c>
      <c r="AJ10" s="139">
        <v>0</v>
      </c>
      <c r="AK10" s="139">
        <v>0</v>
      </c>
      <c r="AL10" s="138">
        <v>0</v>
      </c>
      <c r="AM10" s="123">
        <f t="shared" si="6"/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41">
        <v>0</v>
      </c>
      <c r="AT10" s="94">
        <v>107.7616</v>
      </c>
      <c r="AU10" s="74">
        <f t="shared" si="7"/>
        <v>3688.3421399999997</v>
      </c>
      <c r="AV10" s="143">
        <v>0</v>
      </c>
      <c r="AW10" s="80">
        <f t="shared" si="8"/>
        <v>485.25650999999999</v>
      </c>
      <c r="AX10" s="95">
        <v>211.8023</v>
      </c>
      <c r="AY10" s="155">
        <v>0</v>
      </c>
      <c r="AZ10" s="152">
        <f t="shared" si="9"/>
        <v>0</v>
      </c>
      <c r="BA10" s="156">
        <v>0</v>
      </c>
      <c r="BB10" s="156">
        <v>0</v>
      </c>
      <c r="BC10" s="156">
        <v>0</v>
      </c>
      <c r="BD10" s="157">
        <v>0</v>
      </c>
      <c r="BE10" s="158">
        <v>0</v>
      </c>
      <c r="BF10" s="96">
        <v>557.92312000000004</v>
      </c>
      <c r="BG10" s="96">
        <v>-284.46890999999999</v>
      </c>
      <c r="BH10" s="161">
        <v>0</v>
      </c>
      <c r="BI10" s="88">
        <f t="shared" si="10"/>
        <v>430.04919999999998</v>
      </c>
      <c r="BJ10" s="164">
        <v>0</v>
      </c>
      <c r="BK10" s="164">
        <v>0</v>
      </c>
      <c r="BL10" s="97">
        <v>430.04919999999998</v>
      </c>
      <c r="BM10" s="164">
        <v>0</v>
      </c>
      <c r="BN10" s="164">
        <v>0</v>
      </c>
      <c r="BO10" s="164">
        <v>0</v>
      </c>
      <c r="BP10" s="164">
        <v>0</v>
      </c>
      <c r="BQ10" s="165">
        <v>0</v>
      </c>
      <c r="BR10" s="90">
        <f t="shared" si="11"/>
        <v>2773.0364300000001</v>
      </c>
      <c r="BS10" s="164">
        <v>0</v>
      </c>
      <c r="BT10" s="164">
        <v>0</v>
      </c>
      <c r="BU10" s="97">
        <v>2308.8490000000002</v>
      </c>
      <c r="BV10" s="164">
        <v>0</v>
      </c>
      <c r="BW10" s="97">
        <v>377.78014000000002</v>
      </c>
      <c r="BX10" s="164">
        <v>0</v>
      </c>
      <c r="BY10" s="164">
        <v>0</v>
      </c>
      <c r="BZ10" s="97">
        <v>11.40329</v>
      </c>
      <c r="CA10" s="97">
        <v>75.004000000000005</v>
      </c>
      <c r="CB10" s="164">
        <v>0</v>
      </c>
      <c r="CC10" s="164">
        <v>0</v>
      </c>
      <c r="CD10" s="80">
        <f t="shared" si="12"/>
        <v>3688.3421400000002</v>
      </c>
      <c r="CE10" s="174">
        <v>0</v>
      </c>
      <c r="CF10" s="171">
        <v>0</v>
      </c>
      <c r="CG10" s="172">
        <v>0</v>
      </c>
      <c r="CH10" s="173">
        <v>0</v>
      </c>
    </row>
    <row r="11" spans="1:86" ht="15.75" thickBot="1" x14ac:dyDescent="0.3">
      <c r="A11" s="37">
        <v>2016</v>
      </c>
      <c r="B11" s="66" t="s">
        <v>105</v>
      </c>
      <c r="C11" s="67">
        <f>SUM(D11,I11,Q11,X11)</f>
        <v>0</v>
      </c>
      <c r="D11" s="52">
        <f t="shared" si="0"/>
        <v>0</v>
      </c>
      <c r="E11" s="39" t="s">
        <v>105</v>
      </c>
      <c r="F11" s="40" t="s">
        <v>105</v>
      </c>
      <c r="G11" s="39" t="s">
        <v>105</v>
      </c>
      <c r="H11" s="41" t="s">
        <v>105</v>
      </c>
      <c r="I11" s="52">
        <f t="shared" si="1"/>
        <v>0</v>
      </c>
      <c r="J11" s="40" t="s">
        <v>105</v>
      </c>
      <c r="K11" s="40" t="s">
        <v>105</v>
      </c>
      <c r="L11" s="40" t="s">
        <v>105</v>
      </c>
      <c r="M11" s="40" t="s">
        <v>105</v>
      </c>
      <c r="N11" s="40" t="s">
        <v>105</v>
      </c>
      <c r="O11" s="40" t="s">
        <v>105</v>
      </c>
      <c r="P11" s="41" t="s">
        <v>105</v>
      </c>
      <c r="Q11" s="53">
        <f t="shared" si="2"/>
        <v>0</v>
      </c>
      <c r="R11" s="40" t="s">
        <v>105</v>
      </c>
      <c r="S11" s="40" t="s">
        <v>105</v>
      </c>
      <c r="T11" s="40" t="s">
        <v>105</v>
      </c>
      <c r="U11" s="40" t="s">
        <v>105</v>
      </c>
      <c r="V11" s="40" t="s">
        <v>105</v>
      </c>
      <c r="W11" s="43" t="s">
        <v>105</v>
      </c>
      <c r="X11" s="44" t="s">
        <v>105</v>
      </c>
      <c r="Y11" s="68">
        <f t="shared" si="3"/>
        <v>0</v>
      </c>
      <c r="Z11" s="53">
        <f t="shared" si="4"/>
        <v>0</v>
      </c>
      <c r="AA11" s="39" t="s">
        <v>105</v>
      </c>
      <c r="AB11" s="40" t="s">
        <v>105</v>
      </c>
      <c r="AC11" s="39" t="s">
        <v>105</v>
      </c>
      <c r="AD11" s="39" t="s">
        <v>105</v>
      </c>
      <c r="AE11" s="41" t="s">
        <v>105</v>
      </c>
      <c r="AF11" s="54">
        <f t="shared" si="5"/>
        <v>0</v>
      </c>
      <c r="AG11" s="45" t="s">
        <v>105</v>
      </c>
      <c r="AH11" s="40" t="s">
        <v>105</v>
      </c>
      <c r="AI11" s="40" t="s">
        <v>105</v>
      </c>
      <c r="AJ11" s="40">
        <v>0</v>
      </c>
      <c r="AK11" s="40" t="s">
        <v>105</v>
      </c>
      <c r="AL11" s="45" t="s">
        <v>105</v>
      </c>
      <c r="AM11" s="54">
        <f t="shared" si="6"/>
        <v>0</v>
      </c>
      <c r="AN11" s="40" t="s">
        <v>105</v>
      </c>
      <c r="AO11" s="40" t="s">
        <v>105</v>
      </c>
      <c r="AP11" s="40" t="s">
        <v>105</v>
      </c>
      <c r="AQ11" s="40" t="s">
        <v>105</v>
      </c>
      <c r="AR11" s="40" t="s">
        <v>105</v>
      </c>
      <c r="AS11" s="41" t="s">
        <v>105</v>
      </c>
      <c r="AT11" s="38" t="s">
        <v>105</v>
      </c>
      <c r="AU11" s="67">
        <f t="shared" si="7"/>
        <v>0</v>
      </c>
      <c r="AV11" s="42" t="s">
        <v>105</v>
      </c>
      <c r="AW11" s="67">
        <f t="shared" si="8"/>
        <v>0</v>
      </c>
      <c r="AX11" s="46" t="s">
        <v>105</v>
      </c>
      <c r="AY11" s="47" t="s">
        <v>105</v>
      </c>
      <c r="AZ11" s="52">
        <f t="shared" si="9"/>
        <v>0</v>
      </c>
      <c r="BA11" s="48" t="s">
        <v>105</v>
      </c>
      <c r="BB11" s="48" t="s">
        <v>105</v>
      </c>
      <c r="BC11" s="48" t="s">
        <v>105</v>
      </c>
      <c r="BD11" s="49" t="s">
        <v>105</v>
      </c>
      <c r="BE11" s="47" t="s">
        <v>105</v>
      </c>
      <c r="BF11" s="50" t="s">
        <v>105</v>
      </c>
      <c r="BG11" s="50" t="s">
        <v>105</v>
      </c>
      <c r="BH11" s="50" t="s">
        <v>105</v>
      </c>
      <c r="BI11" s="69">
        <f t="shared" si="10"/>
        <v>0</v>
      </c>
      <c r="BJ11" s="51" t="s">
        <v>105</v>
      </c>
      <c r="BK11" s="51" t="s">
        <v>105</v>
      </c>
      <c r="BL11" s="51" t="s">
        <v>105</v>
      </c>
      <c r="BM11" s="51" t="s">
        <v>105</v>
      </c>
      <c r="BN11" s="51" t="s">
        <v>105</v>
      </c>
      <c r="BO11" s="51" t="s">
        <v>105</v>
      </c>
      <c r="BP11" s="51" t="s">
        <v>105</v>
      </c>
      <c r="BQ11" s="45" t="s">
        <v>105</v>
      </c>
      <c r="BR11" s="70">
        <f t="shared" si="11"/>
        <v>0</v>
      </c>
      <c r="BS11" s="51" t="s">
        <v>105</v>
      </c>
      <c r="BT11" s="51" t="s">
        <v>105</v>
      </c>
      <c r="BU11" s="51" t="s">
        <v>105</v>
      </c>
      <c r="BV11" s="51" t="s">
        <v>105</v>
      </c>
      <c r="BW11" s="51" t="s">
        <v>105</v>
      </c>
      <c r="BX11" s="51" t="s">
        <v>105</v>
      </c>
      <c r="BY11" s="51" t="s">
        <v>105</v>
      </c>
      <c r="BZ11" s="51" t="s">
        <v>105</v>
      </c>
      <c r="CA11" s="51" t="s">
        <v>105</v>
      </c>
      <c r="CB11" s="51" t="s">
        <v>105</v>
      </c>
      <c r="CC11" s="51" t="s">
        <v>105</v>
      </c>
      <c r="CD11" s="72">
        <f t="shared" si="12"/>
        <v>0</v>
      </c>
      <c r="CE11" s="73" t="s">
        <v>105</v>
      </c>
      <c r="CF11" s="63" t="s">
        <v>105</v>
      </c>
      <c r="CG11" s="64" t="s">
        <v>105</v>
      </c>
      <c r="CH11" s="65" t="s">
        <v>105</v>
      </c>
    </row>
    <row r="12" spans="1:8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86" x14ac:dyDescent="0.2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</row>
  </sheetData>
  <mergeCells count="14">
    <mergeCell ref="A4:A6"/>
    <mergeCell ref="C5:X5"/>
    <mergeCell ref="Y5:AT5"/>
    <mergeCell ref="AU4:AU6"/>
    <mergeCell ref="B4:AT4"/>
    <mergeCell ref="B5:B6"/>
    <mergeCell ref="AV4:AV6"/>
    <mergeCell ref="CG4:CH4"/>
    <mergeCell ref="CF5:CF6"/>
    <mergeCell ref="CD4:CD6"/>
    <mergeCell ref="CE4:CE6"/>
    <mergeCell ref="AW4:CC4"/>
    <mergeCell ref="AW5:BH5"/>
    <mergeCell ref="BI5:C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2017-09-22T08:14:32Z</dcterms:modified>
</cp:coreProperties>
</file>